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4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5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6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7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8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9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pelaez\Desktop\"/>
    </mc:Choice>
  </mc:AlternateContent>
  <xr:revisionPtr revIDLastSave="0" documentId="13_ncr:1_{E30DA3CF-5D03-4A4E-B115-9B27F83DDE97}" xr6:coauthVersionLast="46" xr6:coauthVersionMax="46" xr10:uidLastSave="{00000000-0000-0000-0000-000000000000}"/>
  <bookViews>
    <workbookView xWindow="440" yWindow="-18200" windowWidth="27300" windowHeight="17000" xr2:uid="{C532CD66-7872-4201-8FF2-174FE478527C}"/>
  </bookViews>
  <sheets>
    <sheet name="Capa" sheetId="15" r:id="rId1"/>
    <sheet name="InfoGeral" sheetId="12" r:id="rId2"/>
    <sheet name="Resumo" sheetId="13" r:id="rId3"/>
    <sheet name="Organização" sheetId="1" r:id="rId4"/>
    <sheet name="Gestão Estratégica" sheetId="3" r:id="rId5"/>
    <sheet name="Financeiro" sheetId="5" r:id="rId6"/>
    <sheet name="Filiação" sheetId="4" r:id="rId7"/>
    <sheet name="Treinos &amp; Serviços" sheetId="9" r:id="rId8"/>
    <sheet name="Vendas &amp; Marketing" sheetId="10" r:id="rId9"/>
    <sheet name="SGI" sheetId="11" r:id="rId10"/>
    <sheet name="Sheet1" sheetId="14" state="hidden" r:id="rId11"/>
    <sheet name="Sheet2" sheetId="2" state="hidden" r:id="rId12"/>
  </sheets>
  <definedNames>
    <definedName name="_xlnm.Print_Area" localSheetId="0">Capa!$A$1:$M$31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1" l="1"/>
  <c r="M2" i="10"/>
  <c r="M2" i="9"/>
  <c r="M2" i="4"/>
  <c r="M2" i="5"/>
  <c r="M2" i="3"/>
  <c r="M2" i="1"/>
  <c r="M13" i="1" l="1"/>
  <c r="M11" i="1"/>
  <c r="M9" i="1"/>
  <c r="M7" i="1"/>
  <c r="M5" i="1"/>
  <c r="M3" i="1" l="1"/>
  <c r="M6" i="14"/>
  <c r="K6" i="14"/>
  <c r="I6" i="14"/>
  <c r="G6" i="14"/>
  <c r="E6" i="14"/>
  <c r="C6" i="14"/>
  <c r="A6" i="14"/>
  <c r="M13" i="11" l="1"/>
  <c r="M11" i="11"/>
  <c r="M9" i="11"/>
  <c r="M7" i="11"/>
  <c r="M5" i="11"/>
  <c r="M13" i="10"/>
  <c r="M11" i="10"/>
  <c r="M9" i="10"/>
  <c r="M7" i="10"/>
  <c r="M5" i="10"/>
  <c r="M13" i="9"/>
  <c r="M11" i="9"/>
  <c r="M9" i="9"/>
  <c r="M7" i="9"/>
  <c r="M5" i="9"/>
  <c r="M13" i="4"/>
  <c r="M11" i="4"/>
  <c r="M9" i="4"/>
  <c r="M7" i="4"/>
  <c r="M5" i="4"/>
  <c r="M13" i="5"/>
  <c r="M11" i="5"/>
  <c r="M9" i="5"/>
  <c r="M7" i="5"/>
  <c r="M5" i="5"/>
  <c r="M13" i="3"/>
  <c r="M11" i="3"/>
  <c r="M9" i="3"/>
  <c r="M7" i="3"/>
  <c r="M5" i="3"/>
  <c r="M3" i="3" l="1"/>
  <c r="C7" i="14" s="1"/>
  <c r="D7" i="14" s="1"/>
  <c r="C8" i="14" s="1"/>
  <c r="M3" i="11"/>
  <c r="M3" i="9"/>
  <c r="I7" i="14" s="1"/>
  <c r="J7" i="14" s="1"/>
  <c r="I8" i="14" s="1"/>
  <c r="M3" i="4"/>
  <c r="G7" i="14" s="1"/>
  <c r="H7" i="14" s="1"/>
  <c r="G8" i="14" s="1"/>
  <c r="M3" i="10"/>
  <c r="K7" i="14" s="1"/>
  <c r="L7" i="14" s="1"/>
  <c r="K8" i="14" s="1"/>
  <c r="M3" i="5"/>
  <c r="E7" i="14" s="1"/>
  <c r="F7" i="14" s="1"/>
  <c r="E8" i="14" s="1"/>
  <c r="M7" i="14"/>
  <c r="N7" i="14" s="1"/>
  <c r="M8" i="14" s="1"/>
  <c r="A7" i="14" l="1"/>
  <c r="J2" i="11"/>
  <c r="B7" i="14" l="1"/>
  <c r="A8" i="14" s="1"/>
  <c r="J2" i="1"/>
  <c r="J2" i="9" l="1"/>
  <c r="D15" i="13" l="1"/>
  <c r="J2" i="4"/>
  <c r="J16" i="13" l="1"/>
  <c r="K16" i="13" s="1"/>
  <c r="D14" i="13" l="1"/>
  <c r="D11" i="13"/>
  <c r="J2" i="5"/>
  <c r="D13" i="13" s="1"/>
  <c r="D17" i="13" l="1"/>
  <c r="J2" i="10"/>
  <c r="D16" i="13" s="1"/>
  <c r="E16" i="13"/>
  <c r="E17" i="13"/>
  <c r="E15" i="13"/>
  <c r="E14" i="13"/>
  <c r="E13" i="13"/>
  <c r="E12" i="13"/>
  <c r="E11" i="13"/>
  <c r="J17" i="13" l="1"/>
  <c r="K17" i="13" s="1"/>
  <c r="J15" i="13" l="1"/>
  <c r="K15" i="13" s="1"/>
  <c r="J2" i="3" l="1"/>
  <c r="D12" i="13" s="1"/>
  <c r="J13" i="13" l="1"/>
  <c r="K13" i="13" s="1"/>
  <c r="J12" i="13" l="1"/>
  <c r="K12" i="13" s="1"/>
  <c r="J14" i="13"/>
  <c r="K14" i="13" s="1"/>
  <c r="J11" i="13" l="1"/>
  <c r="K11" i="13" s="1"/>
  <c r="M10" i="13" l="1"/>
</calcChain>
</file>

<file path=xl/sharedStrings.xml><?xml version="1.0" encoding="utf-8"?>
<sst xmlns="http://schemas.openxmlformats.org/spreadsheetml/2006/main" count="412" uniqueCount="292">
  <si>
    <t>Anexo S2</t>
  </si>
  <si>
    <t>Ferramenta de Avaliação de Capacidade de Gestão</t>
  </si>
  <si>
    <t>Versão 1.1 </t>
  </si>
  <si>
    <t>Declaração Sobre Traduções </t>
  </si>
  <si>
    <t>Para qualquer dúvida relacionada a efetividade da informação contida na tradução, por favor referir à versão oficial em inglês para esclarecimentos. Quaisquer discrepâncias ou diferenças criadas nas traduções não são vinculantes e não tem efeitos para propósitos de auditoria ou certificação.</t>
  </si>
  <si>
    <t>Mais informações? </t>
  </si>
  <si>
    <r>
      <rPr>
        <sz val="10"/>
        <color theme="1"/>
        <rFont val="Century Gothic"/>
        <family val="2"/>
      </rPr>
      <t>Para mais informações sobre a Rainforest Alliance, visite </t>
    </r>
    <r>
      <rPr>
        <sz val="10"/>
        <color rgb="FF1A52C2"/>
        <rFont val="Century Gothic"/>
        <family val="2"/>
      </rPr>
      <t>www.rainforest-alliance.org</t>
    </r>
    <r>
      <rPr>
        <sz val="10"/>
        <color theme="1"/>
        <rFont val="Century Gothic"/>
        <family val="2"/>
      </rPr>
      <t> ou contate </t>
    </r>
    <r>
      <rPr>
        <sz val="10"/>
        <color rgb="FF1A52C2"/>
        <rFont val="Century Gothic"/>
        <family val="2"/>
      </rPr>
      <t>info@ra.org</t>
    </r>
    <r>
      <rPr>
        <sz val="10"/>
        <color theme="1"/>
        <rFont val="Century Gothic"/>
        <family val="2"/>
      </rPr>
      <t> </t>
    </r>
  </si>
  <si>
    <t>Nome do Documento:</t>
  </si>
  <si>
    <t>Código do Documento:</t>
  </si>
  <si>
    <t>Versão:</t>
  </si>
  <si>
    <t>Anexo S2: Ferramenta de Avaliação de Capacidade de Gestão</t>
  </si>
  <si>
    <t>1.1</t>
  </si>
  <si>
    <t>Data da primeira publicação:</t>
  </si>
  <si>
    <t>Data de revisão:</t>
  </si>
  <si>
    <t>Válido de:</t>
  </si>
  <si>
    <t>Vence em:</t>
  </si>
  <si>
    <t>1º de julho de 2020</t>
  </si>
  <si>
    <t>31 de janeiro de 2020</t>
  </si>
  <si>
    <t>Até aviso posterior</t>
  </si>
  <si>
    <t xml:space="preserve">Desenvolvido por: </t>
  </si>
  <si>
    <t xml:space="preserve">Aprovado por: </t>
  </si>
  <si>
    <t>Departamento de Normas e Asseguramento da Rainforest Alliance</t>
  </si>
  <si>
    <t>Diretor Geral para Cadeia de Suprimentos</t>
  </si>
  <si>
    <t>Relacionado a:</t>
  </si>
  <si>
    <t>Substitui:</t>
  </si>
  <si>
    <t>SA-S-SD-3-V1 Anexo 2: Ferramenta de Avaliação de Capacidade de Gestão</t>
  </si>
  <si>
    <t xml:space="preserve">Aplicável a: </t>
  </si>
  <si>
    <t>Detentores de Certificado de Produção Agrícola</t>
  </si>
  <si>
    <t>País/Região:</t>
  </si>
  <si>
    <t>Todos</t>
  </si>
  <si>
    <t>Cultivo:</t>
  </si>
  <si>
    <t xml:space="preserve">Tipo de Certificação: </t>
  </si>
  <si>
    <t>© 2021 Rainforest Alliance. Todos os direitos reservados.</t>
  </si>
  <si>
    <t>Todos os cultivos no escopo do sistema de certificação Rainforest Alliance; por favor veja as Regras de Certificação.</t>
  </si>
  <si>
    <t>Certificação de Produção Agrícola</t>
  </si>
  <si>
    <t>Qualquer uso deste conteúdo, incluindo a reprodução, modificação, distribuição ou republicação, sem o consentimento prévio e por escrito da Rainforest Alliance é estritamente proibido.</t>
  </si>
  <si>
    <t>INFORMAÇÕES GERAIS DO GRUPO</t>
  </si>
  <si>
    <t>Nome do grupo</t>
  </si>
  <si>
    <t>Endereço</t>
  </si>
  <si>
    <t>Ano de fundação</t>
  </si>
  <si>
    <t>Tipos de organização</t>
  </si>
  <si>
    <t>Organização de Produtores</t>
  </si>
  <si>
    <t>Grupo gerenciado por Trader</t>
  </si>
  <si>
    <t>Outro (Favor explicar)</t>
  </si>
  <si>
    <t>Número de membros:</t>
  </si>
  <si>
    <t>Total</t>
  </si>
  <si>
    <t>Mulheres</t>
  </si>
  <si>
    <t>Homens</t>
  </si>
  <si>
    <t>Na fundação</t>
  </si>
  <si>
    <t>Atualmente</t>
  </si>
  <si>
    <t>Número total de pessoal:</t>
  </si>
  <si>
    <t>Função</t>
  </si>
  <si>
    <t>Conselho</t>
  </si>
  <si>
    <t>Treinador</t>
  </si>
  <si>
    <t>Inspetor</t>
  </si>
  <si>
    <t>Outros</t>
  </si>
  <si>
    <t>Quando foi a última reunião de conselho</t>
  </si>
  <si>
    <t>Quando foi a última assembleia geral</t>
  </si>
  <si>
    <t>Cultivo(s) certificado(s)</t>
  </si>
  <si>
    <t>Última venda coletiva?</t>
  </si>
  <si>
    <t>O grupo tem suas próprias instalações de processamento</t>
  </si>
  <si>
    <t>O grupo tem suas próprias instalações de armazenamento</t>
  </si>
  <si>
    <t>RESUMO DOS RESULTADOS</t>
  </si>
  <si>
    <t>Pontuação (refere aos níveis no ciclo PDCA):</t>
  </si>
  <si>
    <t>Sem PDCA: Falta de documentação (processos e políticas). Falta de estrutura ou organização formalizada.</t>
  </si>
  <si>
    <t>Reativo, mas documentado (PDCA): Documentação existe com uma estrutura informal implementando os processos e políticas. A implementação ocorre em reação ao sistema, já que nenhum planejamento foi considerado no desenvolvimento das políticas e processos.</t>
  </si>
  <si>
    <t>Proatividade (PDCA): Documentação e estrutura formal para implementar políticas e processos, partes interessadas e membros do grupo foram envolvidos durante o desenvolvimento das políticas e processos. Contudo, após a implementação, houve falta de avaliação e aprendizagem.</t>
  </si>
  <si>
    <t>Melhoria contínua (PDCA): Documentação e estrutura formal para implementar políticas e processos. Partes interessadas e membros do grupo foram envolvidos durante o desenvolvimento das políticas e processos. As atividades após a implementação foram verificadas, avaliadas e monitoradas para garantir que a aprendizagem e melhorias ocorressem.</t>
  </si>
  <si>
    <t>Com base em: NewForesight (2018)</t>
  </si>
  <si>
    <t>Perguntas</t>
  </si>
  <si>
    <t>Categoria</t>
  </si>
  <si>
    <t>Média</t>
  </si>
  <si>
    <t>Pontuação</t>
  </si>
  <si>
    <t>Avaliação de Tópicos e Perguntas</t>
  </si>
  <si>
    <t>Opção 1</t>
  </si>
  <si>
    <t>Opção 2</t>
  </si>
  <si>
    <t>Opção 3</t>
  </si>
  <si>
    <t>Opção 4</t>
  </si>
  <si>
    <t>Essa página tem:</t>
  </si>
  <si>
    <t>A. Organização do Grupo e Estrutura Gerencial</t>
  </si>
  <si>
    <t>Documentos/Evidências de apoio:</t>
  </si>
  <si>
    <t>Comentários/Explicações</t>
  </si>
  <si>
    <t>Seleção</t>
  </si>
  <si>
    <t>A.</t>
  </si>
  <si>
    <t>Existe uma declaração de missão ou propósito do grupo?</t>
  </si>
  <si>
    <t>Não existe uma declaração de missão/propósito definida.</t>
  </si>
  <si>
    <t>Uma declaração de missão/propósito existe, mas gerência, pessoal e membros do grupo não estão cientes disto. Não é implementado.</t>
  </si>
  <si>
    <t>A declaração de missão/propósito é conhecida pela gerência, pessoal e membros do grupo e é ocasionalmente usada como referência.</t>
  </si>
  <si>
    <t>A declaração de missão/propósito é conhecida, implementada e regularmente revisada.</t>
  </si>
  <si>
    <t>O grupo possui regras/regulações internas escritas (ex. exigências legais, se aplicáveis)? Os membros são consultados para definir essas regulações?</t>
  </si>
  <si>
    <t>Não existem regras ou regulações internas.</t>
  </si>
  <si>
    <t>Existem regras e regulações internas escritas, mas são apenas simples cópias de determinações governamentais ou de regras e regulações fornecidas pelo trader.</t>
  </si>
  <si>
    <t>Existem regras e regulações que foram escritas especificamente para servir as necessidades do grupo. Contudo, os membros do grupo não foram consultados no desenvolvimento dessas regras.</t>
  </si>
  <si>
    <t>Existem regras e regulações que foram escritas especificamente para servir as necessidades do grupo. Os membros do grupo foram consultados no desenvolvimento dessas regras.</t>
  </si>
  <si>
    <t>O grupo possui canais para comunicação de procedimentos, políticas e outras informações aos membros claramente definidos?</t>
  </si>
  <si>
    <t>Procedimentos, políticas e outras informações não são comunicados aos membros.</t>
  </si>
  <si>
    <t>Procedimentos, políticas e outras informações são comunicadas aos membros de maneira informal.</t>
  </si>
  <si>
    <t>Procedimentos, políticas e outras informações são comunicadas aos membros através de um ou mais canais claramente identificados.</t>
  </si>
  <si>
    <t>Procedimentos, políticas e outras informações são comunicadas aos membros através de um ou mais canais claramente identificados. A gerência também solicita opiniões dos membros de forma ativa.</t>
  </si>
  <si>
    <t>O grupo possui um organograma com responsabilidades claras da gerência e de seu pessoal?</t>
  </si>
  <si>
    <t xml:space="preserve">Não há organograma, nem responsabilidades ou funções claras da gerência e de seu pessoal. </t>
  </si>
  <si>
    <r>
      <rPr>
        <sz val="10"/>
        <color theme="1"/>
        <rFont val="Calibri"/>
        <family val="2"/>
        <scheme val="minor"/>
      </rPr>
      <t>Um organograma informal existe, com funções e responsabilidades informais da gerência e de seu pessoal.</t>
    </r>
  </si>
  <si>
    <r>
      <rPr>
        <sz val="10"/>
        <color theme="1"/>
        <rFont val="Calibri"/>
        <family val="2"/>
        <scheme val="minor"/>
      </rPr>
      <t>Um organograma formal existe, com funções e responsabilidades claras da gerência e de seu pessoal.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Funções e responsabilidades são regularmente revisadas e ajustadas.</t>
    </r>
  </si>
  <si>
    <t>O grupo possui políticas e procedimentos para garantir comportamento ético, equidade de gênero, e prevenir conflito de interesse, discriminação etc.?</t>
  </si>
  <si>
    <t>Tais políticas e procedimentos não estão estabelecidos.</t>
  </si>
  <si>
    <t>B. Gestão Estratégica</t>
  </si>
  <si>
    <t>B.</t>
  </si>
  <si>
    <t>O grupo tem um plano estratégico de médio prazo (3-5 anos) e planos anuais?
A atual performance do plano é monitorada e os resultados são comunicados aos membros?</t>
  </si>
  <si>
    <t>Não há plano estratégico.</t>
  </si>
  <si>
    <t>Há um plano estratégico, mas não está atualizado e as partes mais básicas do plano não são comunicadas aos membros.</t>
  </si>
  <si>
    <t>Há um plano estratégico atualizado que é utilizado para definir as prioridades do grupo e as atividades em andamento. Contudo, não há monitoramento e avaliação do desempenho do plano e não há comunicação sobre o plano e seu desempenho aos membros.</t>
  </si>
  <si>
    <t>Há um plano estratégico atualizado que é utilizado para definir as prioridades do grupo e as atividades em andamento. Monitoramento e avaliação de desempenho do plano é implementado. As partes básicas do plano bem como seus principais resultados são comunicados aos membros.</t>
  </si>
  <si>
    <t>A organização tem pessoal suficiente para atingir seus planos estratégicos (em curto e médio prazo)?</t>
  </si>
  <si>
    <t xml:space="preserve">O pessoal não é designado com responsabilidades específicas. </t>
  </si>
  <si>
    <t xml:space="preserve">Responsabilidades são alocadas em resposta à um evento, ao invés de ser um resultado do planejamento para manejar certos processos. </t>
  </si>
  <si>
    <r>
      <rPr>
        <sz val="10"/>
        <color theme="1"/>
        <rFont val="Calibri"/>
        <family val="2"/>
        <scheme val="minor"/>
      </rPr>
      <t xml:space="preserve">Responsabilidades foram alocadas como resultado de planejamento para garantir a implementação de processos específicos, mas as responsabilidades não são condizentes com o conjunto de habilidades relevantes </t>
    </r>
    <r>
      <rPr>
        <sz val="10"/>
        <color rgb="FF000000"/>
        <rFont val="Calibri"/>
        <family val="2"/>
        <scheme val="minor"/>
      </rPr>
      <t>do pessoal.</t>
    </r>
  </si>
  <si>
    <t>Responsabilidades foram alocadas como resultado de planejamento para garantir a implementação de processos específicos, condizente com o conjunto de habilidades relevantes do pessoal.</t>
  </si>
  <si>
    <t>B</t>
  </si>
  <si>
    <t>Há um processo de gestão da qualidade e melhoria contínua estabelecido?
(Procedimentos Operacionais Padrão, POPs)</t>
  </si>
  <si>
    <t>Não há POPs documentados.</t>
  </si>
  <si>
    <t>Há POPs documentados (tais como de coleta de taxas, distribuição de sementes, armazenagem), mas não cobrem todas as áreas, eles não são seguidos ou não são prontamente acessíveis pelo pessoal/membros.</t>
  </si>
  <si>
    <t>Há POPs documentados e acessíveis com uma amostragem de procedimentos que aparentam ser seguidos corretamente.</t>
  </si>
  <si>
    <r>
      <rPr>
        <sz val="10"/>
        <color theme="1"/>
        <rFont val="Calibri"/>
        <family val="2"/>
        <scheme val="minor"/>
      </rPr>
      <t>Existem POPs documentados, acessíveis e que são seguidos com uma rotina de inspeção e atualização destes procedimentos.</t>
    </r>
  </si>
  <si>
    <t>O grupo tem políticas e estruturas formais estabelecidas para conduzir análises de risco e desenvolver um plano de gestão de risco?</t>
  </si>
  <si>
    <r>
      <rPr>
        <sz val="10"/>
        <color theme="1"/>
        <rFont val="Calibri"/>
        <family val="2"/>
        <scheme val="minor"/>
      </rPr>
      <t>Não há política ou estrutura para conduzir análises de risco, nem para desenvolver um plano de gestão de risco.</t>
    </r>
  </si>
  <si>
    <t xml:space="preserve">Políticas e estruturas informais estão estabelecidas para endereçar riscos quando eles ocorrem, mas o sistema é basicamente reativo, agindo quando incidentes ocorrem. </t>
  </si>
  <si>
    <t>Políticas e estruturas formais estão estabelecidas para conduzir análise de risco e desenvolver planos de gestão de risco. Contudo, a análise de risco não é conduzida sistematicamente e o plano de gestão de risco não é atualizado.</t>
  </si>
  <si>
    <t>Políticas e estruturas formais estão estabelecidas para conduzir análise de risco e desenvolver planos de gestão de risco. Análise de risco é conduzida regularmente e sistematicamente, e seus resultados são utilizados para atualizar o plano de gestão de risco.</t>
  </si>
  <si>
    <t>O grupo opera/toma decisões de forma independente?</t>
  </si>
  <si>
    <t>O grupo é organizado e gerenciado por um trader/empresa e não toma decisões de forma independente.</t>
  </si>
  <si>
    <t>O grupo é constituído de membros, mas geralmente as decisões são tomadas dependendo da orientação do trader ou empresa.</t>
  </si>
  <si>
    <r>
      <rPr>
        <sz val="10"/>
        <color theme="1"/>
        <rFont val="Calibri"/>
        <family val="2"/>
        <scheme val="minor"/>
      </rPr>
      <t>O grupo é organizado e gerenciado por um trader ou empresa, mas tem um alto nível de independência correta.</t>
    </r>
  </si>
  <si>
    <t>O grupo é constituído de membros e toma decisões de forma totalmente independente do trader/empresa ou outras partes interessadas.</t>
  </si>
  <si>
    <t>C. Gestão Financeira</t>
  </si>
  <si>
    <t>C.</t>
  </si>
  <si>
    <t>O grupo documenta e segue políticas de gestão financeira?</t>
  </si>
  <si>
    <t>Não há manual de contabilidade ou documentação informal dos procedimentos.</t>
  </si>
  <si>
    <t>Não há manual de contabilidade, mas muitos processos estão documentados.</t>
  </si>
  <si>
    <r>
      <rPr>
        <sz val="10"/>
        <color theme="1"/>
        <rFont val="Calibri"/>
        <family val="2"/>
        <scheme val="minor"/>
      </rPr>
      <t xml:space="preserve">Existe um manual de contabilidade que processa todas as transações relacionadas </t>
    </r>
    <r>
      <rPr>
        <sz val="10"/>
        <color theme="1"/>
        <rFont val="Calibri"/>
        <family val="2"/>
        <scheme val="minor"/>
      </rPr>
      <t>a dinheiro, ativos e produto; e houve uma auditoria de procedimentos no último ano para garantir conformidade.</t>
    </r>
  </si>
  <si>
    <t>O grupo conduz planejamento financeiro de longo prazo e produz balanços financeiros regulares?</t>
  </si>
  <si>
    <t>Não existe planejamento Financeiro, nem reporte financeiro regular.</t>
  </si>
  <si>
    <r>
      <rPr>
        <sz val="10"/>
        <color theme="1"/>
        <rFont val="Calibri"/>
        <family val="2"/>
        <scheme val="minor"/>
      </rPr>
      <t>Não há planejamento financeiro.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Relatórios financeiros são </t>
    </r>
    <r>
      <rPr>
        <sz val="10"/>
        <color theme="1"/>
        <rFont val="Calibri"/>
        <family val="2"/>
        <scheme val="minor"/>
      </rPr>
      <t>preparados,</t>
    </r>
    <r>
      <rPr>
        <sz val="10"/>
        <color theme="1"/>
        <rFont val="Calibri"/>
        <family val="2"/>
        <scheme val="minor"/>
      </rPr>
      <t xml:space="preserve"> mas são apenas parciais ou preparados de forma não sistemática </t>
    </r>
    <r>
      <rPr>
        <sz val="10"/>
        <color theme="1"/>
        <rFont val="Calibri"/>
        <family val="2"/>
        <scheme val="minor"/>
      </rPr>
      <t>(Por exemplo, não há conciliação de ativos, passivos e equidades).</t>
    </r>
  </si>
  <si>
    <r>
      <rPr>
        <sz val="10"/>
        <color theme="1"/>
        <rFont val="Calibri"/>
        <family val="2"/>
        <scheme val="minor"/>
      </rPr>
      <t>O grupo preparou um plano financeiro de longo prazo.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Declarações financeiras detalhadas regulares são preparadas, mas essa informação não é utilizada para atualizar o </t>
    </r>
    <r>
      <rPr>
        <sz val="10"/>
        <color theme="1"/>
        <rFont val="Calibri"/>
        <family val="2"/>
        <scheme val="minor"/>
      </rPr>
      <t>plano financeiro.</t>
    </r>
  </si>
  <si>
    <r>
      <rPr>
        <sz val="10"/>
        <color theme="1"/>
        <rFont val="Calibri"/>
        <family val="2"/>
        <scheme val="minor"/>
      </rPr>
      <t>O grupo conduz planejamento financeiro de longo prazo.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Declarações financeiras detalhadas regulares são preparadas e utilizadas também para atualizar o planejamento </t>
    </r>
    <r>
      <rPr>
        <sz val="10"/>
        <color theme="1"/>
        <rFont val="Calibri"/>
        <family val="2"/>
        <scheme val="minor"/>
      </rPr>
      <t>financeiro.</t>
    </r>
  </si>
  <si>
    <r>
      <rPr>
        <sz val="10"/>
        <color theme="1"/>
        <rFont val="Calibri"/>
        <family val="2"/>
        <scheme val="minor"/>
      </rPr>
      <t>A manutenção de registros e sistema de dados do grupo produz informações que permitem o monitoramento da operação e do desempenho financeiro</t>
    </r>
    <r>
      <rPr>
        <sz val="10"/>
        <color rgb="FF000000"/>
        <rFont val="Calibri"/>
        <family val="2"/>
        <scheme val="minor"/>
      </rPr>
      <t>?</t>
    </r>
  </si>
  <si>
    <t>Não há registro efetivo de receitas, despesas e custos administrativos/fixos.</t>
  </si>
  <si>
    <t>Há registro efetivo de uma área (receitas, despesas e custos administrativos/fixos).</t>
  </si>
  <si>
    <t>Há um registro de todas as receitas, gastos e custos administrativos/fixos, mas eles não foram conciliados com os extratos bancários ou confirmados por um auditor externo.</t>
  </si>
  <si>
    <t>O lucro ou prejuízo líquido é representado no balanço e é confirmado através da conciliação de extratos bancários ou por um auditor externo.</t>
  </si>
  <si>
    <t>O grupo é capaz de demonstrar bom desempenho financeiro?</t>
  </si>
  <si>
    <t>O grupo não é lucrativo ou é incapaz de determinar se são lucrativos.</t>
  </si>
  <si>
    <t>O grupo é capaz de demonstrar apenas um ano lucrativo nos últimos três anos. Contudo, o grupo não teve uma auditoria externa neste período.</t>
  </si>
  <si>
    <t>O grupo é capaz de demonstrar apenas um ano lucrativo nos últimos três anos. Essa informação é confirmada através de uma auditoria externa.</t>
  </si>
  <si>
    <t>O grupo é capaz de demonstrar que existe uma tendência de aumento da lucratividade nos últimos três anos. Essa informação é confirmada através de uma auditoria externa.</t>
  </si>
  <si>
    <t>O grupo não sabe o que é necessário e não planeja acessar investimentos ou fundos.</t>
  </si>
  <si>
    <t>Faltam fundos ao grupo e também não há planos de acessar novos investimentos ou fundos.</t>
  </si>
  <si>
    <t xml:space="preserve">O grupo tem um plano para acessar investimentos ou fundos mas isso não está baseado em uma avaliação clara dos custos ou prioridades necessários. </t>
  </si>
  <si>
    <t>O grupo tem um plano para acessar investimentos ou fundos que está baseado em uma avaliação clara dos custos ou prioridades e é regularmente atualizado.</t>
  </si>
  <si>
    <t>D.</t>
  </si>
  <si>
    <t>O grupo realizou uma reunião geral de membros (ou assembleia) durante os últimos três anos?</t>
  </si>
  <si>
    <t>Não foi realizado nenhuma reunião geral nos últimos três anos.</t>
  </si>
  <si>
    <t>Foi realizada uma ou mais reuniões gerais, mas menos de 50% dos membros participaram.</t>
  </si>
  <si>
    <t>Houve uma reunião geral anual com ao menos 50% dos membros participando. Contudo, as reuniões são apenas para apresentar informações aos membros.</t>
  </si>
  <si>
    <t>Houve uma reunião geral anual com ao menos de 50% dos membros participando. As reuniões são usadas para apresentar e discutir questões com os membros.</t>
  </si>
  <si>
    <t>Os membros fornecem recursos financeiros ao grupo (através de uma taxa de filiação ou outra forma de contribuição financeira)?</t>
  </si>
  <si>
    <t>Membros não contribuem financeiramente com o grupo.</t>
  </si>
  <si>
    <t>Membros contribuem de forma voluntária, mas essas contribuições são inconsistentes e não são feitas por todos os membros.</t>
  </si>
  <si>
    <t>Contribuições de filiação são coletadas de todos os membros de forma consistente.</t>
  </si>
  <si>
    <t>Contribuições de filiação são coletadas de todos os membros de forma consistente, e registros indicam a data e quantia paga por cada membro.</t>
  </si>
  <si>
    <t>Como foi o desenvolvimento da filiação ao longo dos últimos três anos?</t>
  </si>
  <si>
    <t xml:space="preserve">Não existem registros efetivos dos membros ou da duração de sua filiação. </t>
  </si>
  <si>
    <t>Existem registros efetivos dos membros e da duração de sua filiação. A participação de membros reduziu ao longo dos últimos três anos.</t>
  </si>
  <si>
    <t>Existem registros efetivos dos membros e da duração de sua filiação. A participação de membros não mudou ao longo dos últimos três anos.</t>
  </si>
  <si>
    <r>
      <rPr>
        <sz val="10"/>
        <color theme="1"/>
        <rFont val="Calibri"/>
        <family val="2"/>
        <scheme val="minor"/>
      </rPr>
      <t>Existem registros efetivos dos membros e da duração de sua filiação.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 participação de membros existentes aumentou ao longo dos últimos três </t>
    </r>
    <r>
      <rPr>
        <sz val="10"/>
        <color rgb="FF000000"/>
        <rFont val="Calibri"/>
        <family val="2"/>
        <scheme val="minor"/>
      </rPr>
      <t>anos.</t>
    </r>
  </si>
  <si>
    <t>O grupo tem um plano de filiação (incluindo comunicações, engajamento, recrutamento e retenção de membros)?</t>
  </si>
  <si>
    <t>O grupo não tem um plano de filiação.</t>
  </si>
  <si>
    <t>Não existe plano formal de filiação, mas atividades são organizadas para recrutar novos membros.</t>
  </si>
  <si>
    <t>Existe um plano formal de filiação focando tanto no recrutamento como na retenção de membros.</t>
  </si>
  <si>
    <t>Existe um plano formal de filiação focando tanto no recrutamento como na retenção de membros. O plano é revisado e discutido com os membros regularmente.</t>
  </si>
  <si>
    <r>
      <rPr>
        <sz val="10"/>
        <color theme="1"/>
        <rFont val="Calibri"/>
        <family val="2"/>
        <scheme val="minor"/>
      </rPr>
      <t xml:space="preserve">A organização tem planos ou esforços sistêmicos para treinar e apoiar membros novos ou vulneráveis para se tornarem proprietários ativos e bem </t>
    </r>
    <r>
      <rPr>
        <sz val="10"/>
        <color rgb="FF000000"/>
        <rFont val="Calibri"/>
        <family val="2"/>
        <scheme val="minor"/>
      </rPr>
      <t>informados?</t>
    </r>
  </si>
  <si>
    <r>
      <rPr>
        <sz val="10"/>
        <color theme="1"/>
        <rFont val="Calibri"/>
        <family val="2"/>
        <scheme val="minor"/>
      </rPr>
      <t>Não há políticas ou serviços oferecidos pelo grupo para membros novos ou vulneráveis.</t>
    </r>
  </si>
  <si>
    <r>
      <rPr>
        <sz val="10"/>
        <color theme="1"/>
        <rFont val="Calibri"/>
        <family val="2"/>
        <scheme val="minor"/>
      </rPr>
      <t>Não há políticas ou serviços para apoiar membros novos ou vulneráveis que estão em risco</t>
    </r>
    <r>
      <rPr>
        <sz val="10"/>
        <color rgb="FF000000"/>
        <rFont val="Calibri"/>
        <family val="2"/>
        <scheme val="minor"/>
      </rPr>
      <t>, mas alguns serviços de emergência são fornecidos (por exemplo, apoio com transporte, mão de obra extra, etc.) para alguns membros do grupo.</t>
    </r>
    <r>
      <rPr>
        <sz val="10"/>
        <color rgb="FF000000"/>
        <rFont val="Calibri"/>
        <family val="2"/>
        <scheme val="minor"/>
      </rPr>
      <t xml:space="preserve"> </t>
    </r>
  </si>
  <si>
    <r>
      <rPr>
        <sz val="10"/>
        <color theme="1"/>
        <rFont val="Calibri"/>
        <family val="2"/>
        <scheme val="minor"/>
      </rPr>
      <t>O grupo tem políticas e serviços disponíveis que são rotineiramente fornecidos para membros novos ou vulneráveis.</t>
    </r>
  </si>
  <si>
    <r>
      <rPr>
        <sz val="10"/>
        <color theme="1"/>
        <rFont val="Calibri"/>
        <family val="2"/>
        <scheme val="minor"/>
      </rPr>
      <t>O grupo tem políticas e serviços para apoiar membros novos ou vulneráveis</t>
    </r>
    <r>
      <rPr>
        <sz val="10"/>
        <color rgb="FF000000"/>
        <rFont val="Calibri"/>
        <family val="2"/>
        <scheme val="minor"/>
      </rPr>
      <t>, e especificamente direciona serviços adicionais (como clubes de economia, treinamentos adicionais, etc.) a esses membros para os apoiar a se tornarem mais seguros e a participarem mais ativamente nas atividades do grupo.</t>
    </r>
  </si>
  <si>
    <t>E. Treinamento de membros e prestação de serviços</t>
  </si>
  <si>
    <t>E.</t>
  </si>
  <si>
    <t>O grupo tem um processo ou estrutura estabelecido para fornecer treinamentos/apoio técnico e outros serviços aos membros?</t>
  </si>
  <si>
    <t>Nenhum processo ou estrutura está estabelecido para fornecer treinamentos/apoio técnico e outros serviços aos membros.</t>
  </si>
  <si>
    <t>Processos e estruturas informais estão estabelecidas para fornecer treinamento/apoio técnico e outros serviços aos membros, geralmente ocorrendo como reação à um evento/incidente.</t>
  </si>
  <si>
    <t>Processos e estruturas formais estão estabelecidos para fornecer treinamento/apoio técnico e outros serviços, que incluem um plano (anual) formal indicando o tipo de treinamento/serviço a ser fornecido, frequência de entrega, etc. Contudo, os membros não foram consultados na elaboração do plano (Ex. Através de uma avaliação de necessidades).</t>
  </si>
  <si>
    <t>Processos e estruturas formais estão estabelecidos para fornecer treinamento/apoio técnico e outros serviços, que incluem um plano (anual) formal indicando o tipo de treinamento/serviço a ser fornecido, frequência de entrega, etc. Os membros foram ativamente consultados no desenho do plano através de, por exemplo, uma avaliação de necessidades.</t>
  </si>
  <si>
    <t>O grupo tem pessoal suficiente e qualificado para fornecer treinamentos e outros serviços aos membros?</t>
  </si>
  <si>
    <t>Falta pessoal ao grupo para fornecer treinamentos e outros serviços aos membros.</t>
  </si>
  <si>
    <t>O grupo tem pessoal suficiente para preencher posições chave, mas a maioria do pessoal não tem as qualificações corretas para sua posição.</t>
  </si>
  <si>
    <t>O grupo tem pessoal suficiente para preencher posições chave, com todas as qualificações corretas para sua posição. Contudo, nenhum treinamento avançado ou de acompanhamento é fornecido para o pessoal.</t>
  </si>
  <si>
    <t>O grupo tem pessoal suficiente para preencher posições chave, com todas as qualificações corretas para sua posição. O pessoal recebe treinamentos avançados e de acompanhamento para mantê-los atualizados sobre desenvolvimentos relevantes para sua posição.</t>
  </si>
  <si>
    <t>Os treinamentos estão sendo documentados e há um sistema de acompanhamento disponível?</t>
  </si>
  <si>
    <t>Nenhum treinamento está sendo fornecido.</t>
  </si>
  <si>
    <t>Nenhuma documentação formal existe indicando o tipo de treinamento fornecido, o nível de competência do treinador, número de participantes, data e duração do treinamento fornecido.</t>
  </si>
  <si>
    <t>Documentação formal para o treinamento está disponível, incluindo a coleta de dados desagregados por gênero. Contudo, não existe processo para monitorar a qualidade do treinamento e coletar opiniões dos participantes para conhecer e melhorar a efetividade e eficiência do treinamento fornecido.</t>
  </si>
  <si>
    <t>Documentação formal para o treinamento está disponível, incluindo a coleta de dados desagregados por gênero. Existe um processo para monitorar a qualidade do treinamento e coletar opiniões dos participantes. As informações coletadas são utilizadas e compartilhadas com as pessoas relevantes para melhorar a efetividade e eficiência do treinamento fornecido.</t>
  </si>
  <si>
    <t>Outras prestações de serviços (além de treinamentos) estão sendo documentadas e existe um sistema de acompanhamento?</t>
  </si>
  <si>
    <t>Outros serviços não estão sendo fornecidos.</t>
  </si>
  <si>
    <t>Não há documentação formal indicando o tipo de serviço fornecido, o número de produtores recebendo o serviço e o tempo/duração da entrega do serviço.</t>
  </si>
  <si>
    <t>Documentação formal sobre a prestação de serviços está disponível, incluindo a coleta de dados desagregados por gênero. Contudo, não existe processo para monitorar a qualidade da prestação do serviço e coletar opiniões dos beneficiários para conhecer e melhorar a efetividade e eficiência dos serviços fornecidos.</t>
  </si>
  <si>
    <t>Documentação formal sobre a prestação de serviços está disponível, incluindo a coleta de dados desagregados por gênero. Existe um processo para monitorar a qualidade dos serviços fornecidos e coletar opiniões dos beneficiários. As informações coletadas são utilizadas e compartilhadas com as pessoas relevantes para melhorar a efetividade e eficiência dos serviços prestados.</t>
  </si>
  <si>
    <t>O grupo tem um sistema para garantir a qualidade dos insumos agrícolas fornecidos?</t>
  </si>
  <si>
    <t>O grupo não tem um sistema para garantir a qualidade dos insumos fornecidos.</t>
  </si>
  <si>
    <t>O grupo não tem um sistema formal, mas verificações são feitas algumas vezes.</t>
  </si>
  <si>
    <t>O grupo tem um sistema formal, mas verificações não são feitas de forma regular.</t>
  </si>
  <si>
    <t>O grupo tem um sistema formal e verificações são feitas de forma regular.</t>
  </si>
  <si>
    <t>F. Vendas e Mercado</t>
  </si>
  <si>
    <t>F.</t>
  </si>
  <si>
    <t>O grupo realiza vendas coletivas?</t>
  </si>
  <si>
    <t>O grupo não conduziu nenhuma venda coletiva, ou as vendas coletivas envolveram menos de 20% dos membros.</t>
  </si>
  <si>
    <t>O grupo conduziu ao menos uma venda coletiva que incluiu ao menos 20% dos membros.</t>
  </si>
  <si>
    <t>O grupo conduziu ao menos duas vendas coletivas, e em cada venda envolveu ao menos 50% dos membros.</t>
  </si>
  <si>
    <t>O grupo conduziu ao menos três vendas coletivas, e em cada venda envolveu ao menos 75% dos membros.</t>
  </si>
  <si>
    <r>
      <rPr>
        <sz val="10"/>
        <color theme="1"/>
        <rFont val="Calibri"/>
        <family val="2"/>
        <scheme val="minor"/>
      </rPr>
      <t xml:space="preserve">o nível de participação dos membros nas vendas </t>
    </r>
    <r>
      <rPr>
        <sz val="10"/>
        <color theme="1"/>
        <rFont val="Calibri"/>
        <family val="2"/>
        <scheme val="minor"/>
      </rPr>
      <t>coletivas?</t>
    </r>
  </si>
  <si>
    <t>Poucos membros (&lt;10%) vendem através do grupo, e estes participam com menos da metade de sua produção.</t>
  </si>
  <si>
    <t>A maioria dos membros (&gt;50%) vende através do grupo, porém estes participam com menos da metade de sua produção.</t>
  </si>
  <si>
    <t>A maioria dos membros (&gt;50%) dos membros vende através do grupo, e eles vendem mais da metade de sua produção através do grupo.</t>
  </si>
  <si>
    <t>Praticamente todos os membros (&gt;90%) vendem através do grupo, e eles vendem mais da metade de sua produção através do grupo.</t>
  </si>
  <si>
    <t>O grupo tem um processo ou estrutura estabelecidos para conduzir e gerenciar atividades comerciais?</t>
  </si>
  <si>
    <t>Nenhum processo ou estrutura está estabelecido para conduzir e gerenciar as atividades comerciais.</t>
  </si>
  <si>
    <t>Processos e estruturas informais estão estabelecidos para gerenciar as atividades comerciais.</t>
  </si>
  <si>
    <t>O grupo desenvolveu ao menos um planejamento comercial que inclui metas de vendas, compradores, volume e valor, e atingiu as metas de vendas do planejamento comercial. Contudo, nenhum monitoramento ou avaliação para conhecer e melhorar a efetividade e eficiência das atividades comerciais é realizado.</t>
  </si>
  <si>
    <t>O grupo desenvolveu ao menos um planejamento comercial que inclui metas de vendas, compradores, volume e valor. Atingiu as metas de vendas do planejamento comercial e comunica o planejamento comercial para os membros antes do início da época de plantio. Um procedimento de monitoramento e avaliação formalizado está implementado para garantir aprendizados e a melhoria da gestão comercial.</t>
  </si>
  <si>
    <t>O grupo tem um processo ou estrutura estabelecido para determinar preços com compradores?</t>
  </si>
  <si>
    <t>Nenhum processo ou estrutura está estabelecido.</t>
  </si>
  <si>
    <t>Falta documentação formal (apenas um sistema informal) para determinação de preço.</t>
  </si>
  <si>
    <r>
      <rPr>
        <sz val="10"/>
        <color theme="1"/>
        <rFont val="Calibri"/>
        <family val="2"/>
        <scheme val="minor"/>
      </rPr>
      <t>Uma política formal está estabelecida na qual se estipula a determinação de preço e comunicação de preço para os membros, uso do Diferencial de Sustentabilidade, distribuição e alocação no SGI.</t>
    </r>
    <r>
      <rPr>
        <sz val="10"/>
        <color rgb="FFC0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Membros não foram consultados durante a elaboração dessa política.</t>
    </r>
  </si>
  <si>
    <r>
      <rPr>
        <sz val="10"/>
        <color theme="1"/>
        <rFont val="Calibri"/>
        <family val="2"/>
        <scheme val="minor"/>
      </rPr>
      <t>Uma política formal está estabelecida na qual se estipula a determinação de preço e comunicação de preço para os membros, uso do Diferencial de Sustentabilidade, distribuição e alocação no SGI.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Membros foram consultados durante a elaboração dessa política.</t>
    </r>
  </si>
  <si>
    <t>O grupo tem um processo ou estrutura estabelecido para logística e controle de qualidade durante o processamento, armazenagem e manuseio?</t>
  </si>
  <si>
    <t>Nenhum processo ou estrutura está estabelecido para logística (processamento, armazenamento e manuseio) ou controle de qualidade.</t>
  </si>
  <si>
    <t>Nos processos de logística e controle de qualidade estão faltando documentação formal que estipula procedimentos específicos para otimização da qualidade e eficiência ao conduzir atividades de processamento, armazenagem e manuseio ou a gestão do fluxo de informação interna, acima ou abaixo.</t>
  </si>
  <si>
    <t>Políticas e processos claros estão estabelecidos para estipular procedimentos específicos para otimizar a qualidade e eficiência ao conduzir atividades de processamento, armazenagem e manuseio, bem como a gestão do fluxo de informação interna, acima ou abaixo. Contudo, nenhum monitoramento ou avaliação para conhecer e melhorar a efetividade e eficiência da logística e controle de qualidade é realizado.</t>
  </si>
  <si>
    <t>Políticas e processos claros estão estabelecidos para estipular procedimentos específicos para otimizar a qualidade e eficiência ao conduzir atividades de processamento, armazenagem e manuseio, bem como a gestão do fluxo de informação interna, acima ou abaixo. Um sistema de monitoramento ou avaliação para conhecer e melhorar a efetividade e eficiência da logística e controle de qualidade está implementado.</t>
  </si>
  <si>
    <t>G. Sistema de Gestão Interna</t>
  </si>
  <si>
    <t>G.</t>
  </si>
  <si>
    <t>O grupo tem políticas e estruturas formais estabelecidas para gerenciar a rastreabilidade e a conformidade com os requisitos da norma e de qualidade (Manual do SGI)?</t>
  </si>
  <si>
    <t>Nenhuma política ou estrutura está estabelecida para gerenciar a rastreabilidade e a conformidade com os requisitos da norma e de qualidade.</t>
  </si>
  <si>
    <t>Algumas políticas e estruturas para gerenciar a rastreabilidade e a conformidade com os requisitos da norma e de qualidade estão estabelecidas, mas não são formalmente documentadas.</t>
  </si>
  <si>
    <t>Uma documentação formal existe (Manual do SGI) de todas as políticas e estruturas para gerenciar a rastreabilidade e a conformidade com os requisitos da norma e de qualidade. Contudo, as políticas e estruturas não são revistas regularmente.</t>
  </si>
  <si>
    <t>Uma documentação formal existe (Manual do SGI) de todas as políticas e estruturas para gerenciar a rastreabilidade e a conformidade com os requisitos da norma e de qualidade. As políticas e estruturas são regularmente revistas e atualizadas se necessário.</t>
  </si>
  <si>
    <t>O grupo tem pessoal suficiente para cada função dentro do SGI?</t>
  </si>
  <si>
    <t xml:space="preserve">Não há organograma para o SGI, sem funções ou responsabilidades claras da gerência do SGI e outras pessoas. </t>
  </si>
  <si>
    <t>Um organograma informal existe. Existe um gerente de SGI, mas as funções e responsabilidades de outras pessoas permanecem incertas.</t>
  </si>
  <si>
    <t>Um organograma formal existe, com funções e responsabilidades claras do gerente do SGI e de outras pessoas.</t>
  </si>
  <si>
    <t>Um organograma formal existe, com funções e responsabilidades claras do gerente do SGI e de outras pessoas. Funções e responsabilidades são regularmente revisadas e ajustadas.</t>
  </si>
  <si>
    <t>Os inspetores estão recebendo os treinamentos e atualizações regulares?</t>
  </si>
  <si>
    <t xml:space="preserve">Os inspetores não receberam nenhum treinamento de inspeção. </t>
  </si>
  <si>
    <t>Inspetores receberam treinamentos básicos, mas nenhuma atualização/acompanhamento está sendo organizado.</t>
  </si>
  <si>
    <t>Inspetores receberam treinamentos básicos e também treinamentos de atualização/acompanhamento regulares.</t>
  </si>
  <si>
    <t>Inspetores receberam treinamentos básicos e também treinamentos de atualização/acompanhamento regulares, com base em suas necessidades individuais.</t>
  </si>
  <si>
    <t>A organização tem políticas e estruturas formais estabelecidas para conduzir inspeções internas?
(E as inspeções internas ocorrem de acordo com a política?)</t>
  </si>
  <si>
    <t>Não há política ou estrutura para conduzir inspeções.</t>
  </si>
  <si>
    <t>Uma política e estrutura de inspeção existe, sendo geralmente implementada como reação a um incidente. Não há nenhuma estipulação formal de quem, quando e como conduzir uma inspeção, ou de como os dados devem ser coletados e manejados.</t>
  </si>
  <si>
    <t>Uma política e estrutura formal de inspeção está estabelecida. A política estipula quem, quando e como a inspeção deverá ser conduzida, e que a coleta de dados, deve incluir a especificação para o envolvimento de produtoras rurais. Contudo, o grupo tem dificuldades de organizar inspeções de acordo com a política.</t>
  </si>
  <si>
    <t>Uma política e estrutura formal de inspeção está estabelecida e o grupo é capaz de organizar as inspeções de acordo com a política. A política está estipulando quem, quando e como a inspeção, bem como a coleta de dados, deve ser conduzida, incluindo a especificação para o envolvimento de produtoras. As inspeções são planejadas e conduzidas conforme a política.</t>
  </si>
  <si>
    <t xml:space="preserve">O grupo tem uma estrutura estabelecida e pessoal suficiente para analisar dados de inspeção interna e decidir/planejar acompanhamento? </t>
  </si>
  <si>
    <t>Não há estrutura estabelecida para analisar dados de inspeção interna e decidir ou planejar acompanhamentos.</t>
  </si>
  <si>
    <t>Há uma estrutura estabelecida, mas o número de pessoal é limitado (o que resulta em atrasos nas análises e no não planejamento de acompanhamento).</t>
  </si>
  <si>
    <t>Há uma estrutura estabelecida e o grupo possui pessoal suficiente para completar a análise e o planejamento de acompanhamento de sanções e fechamento de não-conformidades, indicando prazos claros e responsabilidades. Contudo, nenhum processo de avaliação está estabelecido para conhecer e melhorar a efetividade e eficiência dos processos.</t>
  </si>
  <si>
    <t>Há uma estrutura estabelecida e o grupo possui pessoal suficiente para completar a analise e o planejamento de acompanhamento de sanções e fechamento de não-conformidades, indicando prazos claros e responsabilidades. Há um sistema de avaliação estabelecido para conhecer e melhorar a efetividade e eficiência dos processos.</t>
  </si>
  <si>
    <t>Main aspects based on AMEA guidelines:</t>
  </si>
  <si>
    <t>A. Organizational purpose and Governance practices</t>
  </si>
  <si>
    <t>B. Business management</t>
  </si>
  <si>
    <t>C. Member engagement and planning</t>
  </si>
  <si>
    <t>D. Human resource management</t>
  </si>
  <si>
    <t>E. Financial management</t>
  </si>
  <si>
    <t>F. Community and stakeholder engagement</t>
  </si>
  <si>
    <t>G. Member services and business activiies</t>
  </si>
  <si>
    <t>Red</t>
  </si>
  <si>
    <t>From the AMEA guidelines</t>
  </si>
  <si>
    <t>Yellow</t>
  </si>
  <si>
    <t>From the M4 tool</t>
  </si>
  <si>
    <t>Wit:</t>
  </si>
  <si>
    <t>From the NewForesight tool</t>
  </si>
  <si>
    <t>Beige:</t>
  </si>
  <si>
    <t>From the Adore tool</t>
  </si>
  <si>
    <t/>
  </si>
  <si>
    <t>Um organograma formal existe, com funções e responsabilidades claras da gerência e de seu pessoal.</t>
  </si>
  <si>
    <t>Políticas e procedimentos estão estabelecidos, mas elas não são comunicadas aos membros. Nenhum procedimento para endereçar as questões encontradas foi desenvolvido.</t>
  </si>
  <si>
    <t>Políticas e procedimentos estão estabelecidos e são comunicadas aos membros.  As questões encontradas são manejadas informalmente, com falta de um processo formal passo a passo.</t>
  </si>
  <si>
    <t xml:space="preserve">Políticas e procedimentos estão estabelecidos e são comunicadas aos membros. Um procedimento formal para endereçar as questões encontradas está estabelecido, descrevendo quando e como o procedimento é utilizado e quem está envolvido. </t>
  </si>
  <si>
    <t>O grupo tem um plano para acessar os investimentos e fundos necessários para apoiar suas operações de negócio, atingir a conformidade com a Norma Rainforest Alliance e implementar seu Plano de Gestão de fazendas e serviços para seus membros?</t>
  </si>
  <si>
    <t xml:space="preserve">Existe um manual de contabilidade que processa todas as transações relacionadas a dinheiro, ativos e produtos. </t>
  </si>
  <si>
    <t>D.Engajamento de membros e planejamento de filiação</t>
  </si>
  <si>
    <t>SA-G-SD-3-V1.1PT</t>
  </si>
  <si>
    <t xml:space="preserve">SA-S-SD-1-V1.1PT Norma de Agricultura Sustentável 2020 da Rainforest Alliance, Requisitos de Produção Agrícola (1.1.1, 1.1.2, 1.3.2) 
SA-G-SD-2-V1PT Documento de Orientação A: Como utilizar a Ferramenta de Avaliação de Capacidade de Gestão da Rainforest Alliance. 
SA-G-SD-3-V1PT Documentos de Orientação B: Modelo de Plano de Gestão			</t>
  </si>
  <si>
    <t>SA-S-SD-3-V1.1PT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</si>
</sst>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questions&quot;"/>
    <numFmt numFmtId="165" formatCode="00"/>
    <numFmt numFmtId="166" formatCode="0.0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rgb="FF000000"/>
      <name val="Segoe UI"/>
      <family val="2"/>
    </font>
    <font>
      <b/>
      <sz val="12"/>
      <name val="Calibri"/>
      <family val="2"/>
      <scheme val="minor"/>
    </font>
    <font>
      <sz val="11"/>
      <color theme="1"/>
      <name val="Wingdings"/>
      <charset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0"/>
      <name val="Calibri"/>
      <family val="2"/>
      <scheme val="minor"/>
    </font>
    <font>
      <b/>
      <sz val="36"/>
      <color rgb="FF175259"/>
      <name val="Century Gothic"/>
      <family val="2"/>
    </font>
    <font>
      <b/>
      <sz val="20"/>
      <color rgb="FFF53D1C"/>
      <name val="Century Gothic"/>
      <family val="2"/>
    </font>
    <font>
      <i/>
      <sz val="14"/>
      <color rgb="FF94BA29"/>
      <name val="Century Gothic"/>
      <family val="2"/>
    </font>
    <font>
      <sz val="11"/>
      <color rgb="FF94BA29"/>
      <name val="Century Gothic"/>
      <family val="2"/>
    </font>
    <font>
      <sz val="10"/>
      <color theme="1"/>
      <name val="Century Gothic"/>
      <family val="2"/>
    </font>
    <font>
      <sz val="10"/>
      <color rgb="FF1A52C2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rgb="FF000000"/>
      <name val="Century Gothic"/>
      <family val="2"/>
    </font>
    <font>
      <sz val="9"/>
      <color rgb="FF000000"/>
      <name val="Calibri"/>
      <family val="2"/>
      <scheme val="minor"/>
    </font>
    <font>
      <sz val="11"/>
      <color rgb="FFF53D1C"/>
      <name val="Calibri"/>
      <family val="2"/>
      <scheme val="minor"/>
    </font>
    <font>
      <i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5B2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0" fontId="8" fillId="0" borderId="0"/>
    <xf numFmtId="9" fontId="9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0" applyFont="1"/>
    <xf numFmtId="0" fontId="4" fillId="0" borderId="0" xfId="0" applyFont="1"/>
    <xf numFmtId="0" fontId="0" fillId="5" borderId="0" xfId="0" applyFill="1"/>
    <xf numFmtId="0" fontId="0" fillId="6" borderId="0" xfId="0" applyFill="1"/>
    <xf numFmtId="0" fontId="1" fillId="0" borderId="0" xfId="0" applyFont="1" applyAlignment="1">
      <alignment horizontal="center"/>
    </xf>
    <xf numFmtId="0" fontId="6" fillId="7" borderId="11" xfId="1" applyFont="1" applyFill="1" applyBorder="1" applyAlignment="1">
      <alignment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wrapText="1"/>
    </xf>
    <xf numFmtId="164" fontId="1" fillId="6" borderId="3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/>
    </xf>
    <xf numFmtId="0" fontId="0" fillId="9" borderId="0" xfId="0" applyFill="1"/>
    <xf numFmtId="0" fontId="1" fillId="9" borderId="0" xfId="0" applyFont="1" applyFill="1" applyAlignment="1"/>
    <xf numFmtId="0" fontId="1" fillId="9" borderId="0" xfId="0" applyFont="1" applyFill="1"/>
    <xf numFmtId="0" fontId="1" fillId="9" borderId="0" xfId="0" applyFont="1" applyFill="1" applyAlignment="1">
      <alignment horizontal="left"/>
    </xf>
    <xf numFmtId="0" fontId="1" fillId="9" borderId="16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/>
    <xf numFmtId="166" fontId="1" fillId="9" borderId="0" xfId="0" applyNumberFormat="1" applyFont="1" applyFill="1" applyAlignment="1">
      <alignment horizontal="center"/>
    </xf>
    <xf numFmtId="166" fontId="1" fillId="9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166" fontId="1" fillId="0" borderId="1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1" fillId="9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2" fillId="0" borderId="0" xfId="0" applyFont="1"/>
    <xf numFmtId="0" fontId="33" fillId="0" borderId="0" xfId="0" applyFont="1"/>
    <xf numFmtId="0" fontId="27" fillId="0" borderId="0" xfId="0" applyFont="1" applyAlignment="1">
      <alignment vertical="center"/>
    </xf>
    <xf numFmtId="0" fontId="18" fillId="11" borderId="1" xfId="0" applyFont="1" applyFill="1" applyBorder="1" applyAlignment="1">
      <alignment horizontal="center"/>
    </xf>
    <xf numFmtId="0" fontId="18" fillId="11" borderId="1" xfId="0" applyFont="1" applyFill="1" applyBorder="1"/>
    <xf numFmtId="0" fontId="6" fillId="6" borderId="2" xfId="0" applyFont="1" applyFill="1" applyBorder="1" applyAlignment="1">
      <alignment horizontal="center" wrapText="1"/>
    </xf>
    <xf numFmtId="0" fontId="18" fillId="12" borderId="0" xfId="0" applyFont="1" applyFill="1"/>
    <xf numFmtId="0" fontId="16" fillId="12" borderId="0" xfId="0" applyFont="1" applyFill="1"/>
    <xf numFmtId="0" fontId="16" fillId="12" borderId="12" xfId="0" applyFont="1" applyFill="1" applyBorder="1"/>
    <xf numFmtId="0" fontId="16" fillId="12" borderId="0" xfId="0" applyFont="1" applyFill="1" applyAlignment="1">
      <alignment vertical="center"/>
    </xf>
    <xf numFmtId="0" fontId="16" fillId="12" borderId="1" xfId="0" applyFont="1" applyFill="1" applyBorder="1" applyAlignment="1">
      <alignment vertical="center"/>
    </xf>
    <xf numFmtId="0" fontId="6" fillId="12" borderId="0" xfId="0" applyFont="1" applyFill="1" applyAlignment="1"/>
    <xf numFmtId="0" fontId="6" fillId="12" borderId="0" xfId="0" applyFont="1" applyFill="1"/>
    <xf numFmtId="9" fontId="6" fillId="12" borderId="0" xfId="0" applyNumberFormat="1" applyFont="1" applyFill="1" applyAlignment="1">
      <alignment horizontal="center"/>
    </xf>
    <xf numFmtId="3" fontId="16" fillId="12" borderId="0" xfId="0" applyNumberFormat="1" applyFont="1" applyFill="1" applyAlignment="1">
      <alignment horizontal="center"/>
    </xf>
    <xf numFmtId="3" fontId="16" fillId="12" borderId="0" xfId="0" applyNumberFormat="1" applyFont="1" applyFill="1"/>
    <xf numFmtId="0" fontId="5" fillId="12" borderId="0" xfId="0" applyFont="1" applyFill="1"/>
    <xf numFmtId="0" fontId="0" fillId="12" borderId="0" xfId="0" applyFill="1"/>
    <xf numFmtId="0" fontId="1" fillId="12" borderId="0" xfId="0" applyFont="1" applyFill="1" applyAlignment="1">
      <alignment horizontal="center"/>
    </xf>
    <xf numFmtId="0" fontId="5" fillId="12" borderId="0" xfId="0" applyFont="1" applyFill="1" applyAlignment="1">
      <alignment horizontal="left"/>
    </xf>
    <xf numFmtId="0" fontId="0" fillId="12" borderId="0" xfId="0" applyFill="1" applyBorder="1" applyAlignment="1">
      <alignment horizontal="left" vertical="center"/>
    </xf>
    <xf numFmtId="0" fontId="1" fillId="12" borderId="0" xfId="0" applyFont="1" applyFill="1" applyBorder="1" applyAlignment="1">
      <alignment vertical="center"/>
    </xf>
    <xf numFmtId="0" fontId="0" fillId="12" borderId="0" xfId="0" applyFill="1" applyAlignment="1"/>
    <xf numFmtId="0" fontId="1" fillId="12" borderId="0" xfId="0" applyFont="1" applyFill="1" applyBorder="1" applyAlignment="1">
      <alignment vertical="center" wrapText="1"/>
    </xf>
    <xf numFmtId="0" fontId="1" fillId="12" borderId="0" xfId="0" applyFont="1" applyFill="1"/>
    <xf numFmtId="0" fontId="12" fillId="12" borderId="0" xfId="0" applyFont="1" applyFill="1"/>
    <xf numFmtId="0" fontId="1" fillId="12" borderId="0" xfId="0" applyFont="1" applyFill="1" applyBorder="1" applyAlignment="1">
      <alignment horizontal="center"/>
    </xf>
    <xf numFmtId="0" fontId="1" fillId="12" borderId="0" xfId="0" applyFont="1" applyFill="1" applyBorder="1"/>
    <xf numFmtId="0" fontId="0" fillId="12" borderId="0" xfId="0" applyFill="1" applyBorder="1"/>
    <xf numFmtId="0" fontId="0" fillId="12" borderId="0" xfId="0" applyFill="1" applyAlignment="1">
      <alignment horizontal="right"/>
    </xf>
    <xf numFmtId="2" fontId="0" fillId="12" borderId="0" xfId="0" applyNumberFormat="1" applyFill="1" applyBorder="1"/>
    <xf numFmtId="166" fontId="0" fillId="12" borderId="0" xfId="0" applyNumberFormat="1" applyFill="1" applyBorder="1"/>
    <xf numFmtId="2" fontId="0" fillId="12" borderId="0" xfId="0" applyNumberFormat="1" applyFill="1"/>
    <xf numFmtId="166" fontId="0" fillId="12" borderId="0" xfId="0" applyNumberFormat="1" applyFill="1"/>
    <xf numFmtId="0" fontId="14" fillId="12" borderId="0" xfId="0" applyFont="1" applyFill="1" applyAlignment="1">
      <alignment horizontal="center"/>
    </xf>
    <xf numFmtId="9" fontId="14" fillId="12" borderId="0" xfId="0" applyNumberFormat="1" applyFont="1" applyFill="1" applyAlignment="1">
      <alignment horizontal="center"/>
    </xf>
    <xf numFmtId="0" fontId="6" fillId="12" borderId="0" xfId="0" applyFont="1" applyFill="1" applyAlignment="1">
      <alignment vertical="center" wrapText="1"/>
    </xf>
    <xf numFmtId="1" fontId="6" fillId="12" borderId="0" xfId="0" applyNumberFormat="1" applyFont="1" applyFill="1" applyAlignment="1">
      <alignment horizontal="center" vertical="center" wrapText="1"/>
    </xf>
    <xf numFmtId="0" fontId="14" fillId="12" borderId="0" xfId="0" applyFont="1" applyFill="1" applyAlignment="1">
      <alignment horizontal="center" vertical="center" wrapText="1"/>
    </xf>
    <xf numFmtId="166" fontId="14" fillId="12" borderId="0" xfId="0" applyNumberFormat="1" applyFont="1" applyFill="1" applyAlignment="1">
      <alignment horizontal="center" vertical="center" wrapText="1"/>
    </xf>
    <xf numFmtId="0" fontId="6" fillId="12" borderId="2" xfId="0" applyFont="1" applyFill="1" applyBorder="1" applyAlignment="1">
      <alignment vertical="center" wrapText="1"/>
    </xf>
    <xf numFmtId="0" fontId="6" fillId="12" borderId="0" xfId="0" applyFont="1" applyFill="1" applyAlignment="1">
      <alignment horizontal="center" vertical="center" wrapText="1"/>
    </xf>
    <xf numFmtId="9" fontId="6" fillId="12" borderId="0" xfId="0" applyNumberFormat="1" applyFont="1" applyFill="1" applyAlignment="1">
      <alignment horizontal="center" vertical="center" wrapText="1"/>
    </xf>
    <xf numFmtId="0" fontId="6" fillId="12" borderId="11" xfId="1" applyFont="1" applyFill="1" applyBorder="1" applyAlignment="1">
      <alignment vertical="center" wrapText="1"/>
    </xf>
    <xf numFmtId="0" fontId="6" fillId="12" borderId="12" xfId="1" applyFont="1" applyFill="1" applyBorder="1" applyAlignment="1">
      <alignment vertical="center" wrapText="1"/>
    </xf>
    <xf numFmtId="0" fontId="6" fillId="12" borderId="13" xfId="1" applyFont="1" applyFill="1" applyBorder="1" applyAlignment="1">
      <alignment vertical="center" wrapText="1"/>
    </xf>
    <xf numFmtId="166" fontId="6" fillId="12" borderId="0" xfId="0" applyNumberFormat="1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 vertical="center"/>
    </xf>
    <xf numFmtId="9" fontId="6" fillId="12" borderId="0" xfId="0" applyNumberFormat="1" applyFont="1" applyFill="1" applyAlignment="1">
      <alignment horizontal="center" vertical="center"/>
    </xf>
    <xf numFmtId="0" fontId="14" fillId="12" borderId="0" xfId="0" applyFont="1" applyFill="1"/>
    <xf numFmtId="0" fontId="6" fillId="12" borderId="0" xfId="0" applyFont="1" applyFill="1" applyAlignment="1">
      <alignment vertical="center"/>
    </xf>
    <xf numFmtId="0" fontId="14" fillId="12" borderId="0" xfId="0" applyFont="1" applyFill="1" applyBorder="1" applyAlignment="1">
      <alignment vertical="center"/>
    </xf>
    <xf numFmtId="0" fontId="19" fillId="12" borderId="0" xfId="0" applyFont="1" applyFill="1" applyBorder="1"/>
    <xf numFmtId="0" fontId="17" fillId="12" borderId="0" xfId="0" applyFont="1" applyFill="1" applyBorder="1"/>
    <xf numFmtId="0" fontId="17" fillId="12" borderId="0" xfId="0" applyFont="1" applyFill="1"/>
    <xf numFmtId="0" fontId="17" fillId="12" borderId="0" xfId="0" applyFont="1" applyFill="1" applyAlignment="1">
      <alignment horizontal="center"/>
    </xf>
    <xf numFmtId="9" fontId="17" fillId="12" borderId="0" xfId="0" applyNumberFormat="1" applyFont="1" applyFill="1" applyAlignment="1">
      <alignment horizontal="center"/>
    </xf>
    <xf numFmtId="0" fontId="17" fillId="12" borderId="0" xfId="0" quotePrefix="1" applyFont="1" applyFill="1"/>
    <xf numFmtId="0" fontId="1" fillId="12" borderId="2" xfId="0" applyFont="1" applyFill="1" applyBorder="1" applyAlignment="1">
      <alignment vertical="center" wrapText="1"/>
    </xf>
    <xf numFmtId="0" fontId="14" fillId="12" borderId="0" xfId="0" applyFont="1" applyFill="1" applyAlignment="1">
      <alignment horizontal="center" vertical="center"/>
    </xf>
    <xf numFmtId="0" fontId="6" fillId="12" borderId="2" xfId="0" applyFont="1" applyFill="1" applyBorder="1" applyAlignment="1">
      <alignment vertical="center"/>
    </xf>
    <xf numFmtId="0" fontId="6" fillId="12" borderId="10" xfId="0" applyFont="1" applyFill="1" applyBorder="1" applyAlignment="1">
      <alignment vertical="center" wrapText="1"/>
    </xf>
    <xf numFmtId="165" fontId="14" fillId="12" borderId="0" xfId="0" applyNumberFormat="1" applyFont="1" applyFill="1" applyBorder="1"/>
    <xf numFmtId="0" fontId="6" fillId="12" borderId="0" xfId="0" applyFont="1" applyFill="1" applyBorder="1"/>
    <xf numFmtId="0" fontId="16" fillId="12" borderId="0" xfId="0" applyFont="1" applyFill="1" applyAlignment="1">
      <alignment horizontal="center" vertical="center"/>
    </xf>
    <xf numFmtId="9" fontId="1" fillId="12" borderId="0" xfId="0" applyNumberFormat="1" applyFont="1" applyFill="1" applyAlignment="1">
      <alignment horizontal="center" vertical="center" wrapText="1"/>
    </xf>
    <xf numFmtId="0" fontId="2" fillId="12" borderId="0" xfId="0" applyFont="1" applyFill="1"/>
    <xf numFmtId="0" fontId="1" fillId="12" borderId="0" xfId="0" applyFont="1" applyFill="1" applyAlignment="1">
      <alignment vertical="center" wrapText="1"/>
    </xf>
    <xf numFmtId="0" fontId="1" fillId="12" borderId="0" xfId="0" applyFont="1" applyFill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165" fontId="2" fillId="12" borderId="0" xfId="0" applyNumberFormat="1" applyFont="1" applyFill="1" applyBorder="1"/>
    <xf numFmtId="0" fontId="6" fillId="12" borderId="0" xfId="0" applyFont="1" applyFill="1" applyBorder="1" applyAlignment="1"/>
    <xf numFmtId="0" fontId="6" fillId="12" borderId="4" xfId="0" applyFont="1" applyFill="1" applyBorder="1" applyAlignment="1">
      <alignment vertical="center" wrapText="1"/>
    </xf>
    <xf numFmtId="0" fontId="14" fillId="12" borderId="0" xfId="0" applyFont="1" applyFill="1" applyBorder="1"/>
    <xf numFmtId="0" fontId="11" fillId="16" borderId="5" xfId="0" applyFont="1" applyFill="1" applyBorder="1" applyAlignment="1">
      <alignment vertical="center"/>
    </xf>
    <xf numFmtId="0" fontId="14" fillId="16" borderId="6" xfId="0" applyFont="1" applyFill="1" applyBorder="1" applyAlignment="1">
      <alignment vertical="center"/>
    </xf>
    <xf numFmtId="0" fontId="6" fillId="16" borderId="6" xfId="0" applyFont="1" applyFill="1" applyBorder="1" applyAlignment="1">
      <alignment vertical="center" wrapText="1"/>
    </xf>
    <xf numFmtId="0" fontId="6" fillId="16" borderId="7" xfId="0" applyFont="1" applyFill="1" applyBorder="1" applyAlignment="1">
      <alignment vertical="center" wrapText="1"/>
    </xf>
    <xf numFmtId="0" fontId="11" fillId="16" borderId="15" xfId="0" applyFont="1" applyFill="1" applyBorder="1" applyAlignment="1">
      <alignment vertical="center"/>
    </xf>
    <xf numFmtId="0" fontId="6" fillId="16" borderId="0" xfId="0" applyFont="1" applyFill="1" applyBorder="1" applyAlignment="1">
      <alignment vertical="center"/>
    </xf>
    <xf numFmtId="0" fontId="6" fillId="16" borderId="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vertical="center"/>
    </xf>
    <xf numFmtId="165" fontId="2" fillId="16" borderId="6" xfId="0" applyNumberFormat="1" applyFont="1" applyFill="1" applyBorder="1" applyAlignment="1">
      <alignment vertical="center" wrapText="1"/>
    </xf>
    <xf numFmtId="0" fontId="1" fillId="16" borderId="0" xfId="0" applyFont="1" applyFill="1" applyBorder="1" applyAlignment="1">
      <alignment vertical="center" wrapText="1"/>
    </xf>
    <xf numFmtId="0" fontId="3" fillId="16" borderId="5" xfId="0" applyFont="1" applyFill="1" applyBorder="1" applyAlignment="1">
      <alignment vertical="center"/>
    </xf>
    <xf numFmtId="0" fontId="1" fillId="16" borderId="6" xfId="0" applyFont="1" applyFill="1" applyBorder="1" applyAlignment="1">
      <alignment vertical="center" wrapText="1"/>
    </xf>
    <xf numFmtId="0" fontId="1" fillId="16" borderId="7" xfId="0" applyFont="1" applyFill="1" applyBorder="1" applyAlignment="1">
      <alignment vertical="center" wrapText="1"/>
    </xf>
    <xf numFmtId="165" fontId="14" fillId="16" borderId="6" xfId="0" applyNumberFormat="1" applyFont="1" applyFill="1" applyBorder="1" applyAlignment="1">
      <alignment vertical="center"/>
    </xf>
    <xf numFmtId="0" fontId="6" fillId="16" borderId="6" xfId="0" applyFont="1" applyFill="1" applyBorder="1" applyAlignment="1">
      <alignment vertical="center"/>
    </xf>
    <xf numFmtId="165" fontId="14" fillId="12" borderId="0" xfId="0" applyNumberFormat="1" applyFont="1" applyFill="1" applyBorder="1" applyAlignment="1">
      <alignment horizontal="center"/>
    </xf>
    <xf numFmtId="0" fontId="22" fillId="12" borderId="0" xfId="0" applyFont="1" applyFill="1"/>
    <xf numFmtId="165" fontId="14" fillId="16" borderId="6" xfId="0" applyNumberFormat="1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vertical="center" wrapText="1"/>
    </xf>
    <xf numFmtId="0" fontId="20" fillId="16" borderId="6" xfId="0" applyFont="1" applyFill="1" applyBorder="1" applyAlignment="1">
      <alignment vertical="center" wrapText="1"/>
    </xf>
    <xf numFmtId="0" fontId="20" fillId="16" borderId="7" xfId="0" applyFont="1" applyFill="1" applyBorder="1" applyAlignment="1">
      <alignment vertical="center" wrapText="1"/>
    </xf>
    <xf numFmtId="0" fontId="2" fillId="12" borderId="0" xfId="0" applyFont="1" applyFill="1" applyAlignment="1">
      <alignment horizontal="center"/>
    </xf>
    <xf numFmtId="0" fontId="1" fillId="12" borderId="0" xfId="0" applyFont="1" applyFill="1" applyBorder="1" applyAlignment="1">
      <alignment horizontal="center" vertical="center" wrapText="1"/>
    </xf>
    <xf numFmtId="165" fontId="1" fillId="12" borderId="0" xfId="0" applyNumberFormat="1" applyFont="1" applyFill="1"/>
    <xf numFmtId="0" fontId="0" fillId="12" borderId="0" xfId="0" applyFont="1" applyFill="1" applyAlignment="1">
      <alignment horizontal="center" vertical="center"/>
    </xf>
    <xf numFmtId="165" fontId="2" fillId="12" borderId="0" xfId="0" applyNumberFormat="1" applyFont="1" applyFill="1"/>
    <xf numFmtId="0" fontId="0" fillId="12" borderId="0" xfId="0" applyFill="1" applyAlignment="1">
      <alignment horizontal="center" vertical="center"/>
    </xf>
    <xf numFmtId="165" fontId="2" fillId="16" borderId="6" xfId="0" applyNumberFormat="1" applyFont="1" applyFill="1" applyBorder="1"/>
    <xf numFmtId="0" fontId="1" fillId="16" borderId="6" xfId="0" applyFont="1" applyFill="1" applyBorder="1"/>
    <xf numFmtId="0" fontId="16" fillId="12" borderId="12" xfId="0" applyFont="1" applyFill="1" applyBorder="1" applyProtection="1">
      <protection locked="0"/>
    </xf>
    <xf numFmtId="0" fontId="16" fillId="12" borderId="6" xfId="0" applyFont="1" applyFill="1" applyBorder="1" applyProtection="1">
      <protection locked="0"/>
    </xf>
    <xf numFmtId="0" fontId="16" fillId="12" borderId="0" xfId="0" applyFont="1" applyFill="1" applyProtection="1">
      <protection locked="0"/>
    </xf>
    <xf numFmtId="0" fontId="21" fillId="12" borderId="1" xfId="0" applyFont="1" applyFill="1" applyBorder="1" applyAlignment="1" applyProtection="1">
      <alignment vertical="center"/>
      <protection locked="0"/>
    </xf>
    <xf numFmtId="0" fontId="16" fillId="12" borderId="1" xfId="0" applyFont="1" applyFill="1" applyBorder="1" applyAlignment="1" applyProtection="1">
      <alignment vertical="center"/>
      <protection locked="0"/>
    </xf>
    <xf numFmtId="0" fontId="35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 wrapText="1"/>
    </xf>
    <xf numFmtId="0" fontId="29" fillId="10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left" vertical="center" wrapText="1"/>
    </xf>
    <xf numFmtId="14" fontId="35" fillId="0" borderId="1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4" fillId="0" borderId="0" xfId="0" applyFont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13" borderId="0" xfId="0" applyFont="1" applyFill="1" applyBorder="1" applyAlignment="1">
      <alignment horizontal="left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165" fontId="14" fillId="12" borderId="8" xfId="0" applyNumberFormat="1" applyFont="1" applyFill="1" applyBorder="1" applyAlignment="1">
      <alignment horizontal="center" vertical="center"/>
    </xf>
    <xf numFmtId="165" fontId="14" fillId="12" borderId="12" xfId="0" applyNumberFormat="1" applyFont="1" applyFill="1" applyBorder="1" applyAlignment="1">
      <alignment horizontal="center" vertical="center"/>
    </xf>
    <xf numFmtId="165" fontId="14" fillId="12" borderId="8" xfId="0" applyNumberFormat="1" applyFont="1" applyFill="1" applyBorder="1" applyAlignment="1">
      <alignment horizontal="center" vertical="center" wrapText="1"/>
    </xf>
    <xf numFmtId="165" fontId="14" fillId="12" borderId="12" xfId="0" applyNumberFormat="1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vertical="center" wrapText="1"/>
    </xf>
    <xf numFmtId="0" fontId="6" fillId="15" borderId="13" xfId="0" applyFont="1" applyFill="1" applyBorder="1" applyAlignment="1">
      <alignment vertical="center" wrapText="1"/>
    </xf>
    <xf numFmtId="0" fontId="6" fillId="15" borderId="14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top" wrapText="1"/>
    </xf>
    <xf numFmtId="0" fontId="6" fillId="12" borderId="3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wrapText="1"/>
    </xf>
    <xf numFmtId="0" fontId="14" fillId="1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14" borderId="2" xfId="0" applyFont="1" applyFill="1" applyBorder="1" applyAlignment="1">
      <alignment horizontal="left" vertical="center"/>
    </xf>
    <xf numFmtId="0" fontId="14" fillId="14" borderId="3" xfId="0" applyFont="1" applyFill="1" applyBorder="1" applyAlignment="1">
      <alignment horizontal="left" vertical="center"/>
    </xf>
    <xf numFmtId="0" fontId="6" fillId="15" borderId="10" xfId="0" applyFont="1" applyFill="1" applyBorder="1" applyAlignment="1">
      <alignment horizontal="left" vertical="center" wrapText="1"/>
    </xf>
    <xf numFmtId="0" fontId="6" fillId="15" borderId="13" xfId="0" applyFont="1" applyFill="1" applyBorder="1" applyAlignment="1">
      <alignment horizontal="left" vertical="center" wrapText="1"/>
    </xf>
    <xf numFmtId="0" fontId="14" fillId="12" borderId="9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165" fontId="2" fillId="12" borderId="8" xfId="0" applyNumberFormat="1" applyFont="1" applyFill="1" applyBorder="1" applyAlignment="1">
      <alignment horizontal="center" vertical="center"/>
    </xf>
    <xf numFmtId="165" fontId="2" fillId="12" borderId="6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/>
    </xf>
    <xf numFmtId="165" fontId="2" fillId="12" borderId="12" xfId="0" applyNumberFormat="1" applyFont="1" applyFill="1" applyBorder="1" applyAlignment="1">
      <alignment horizontal="center" vertical="center"/>
    </xf>
    <xf numFmtId="0" fontId="13" fillId="12" borderId="2" xfId="0" quotePrefix="1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6" fillId="12" borderId="2" xfId="0" quotePrefix="1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165" fontId="14" fillId="12" borderId="6" xfId="0" applyNumberFormat="1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 vertical="center"/>
    </xf>
    <xf numFmtId="165" fontId="14" fillId="12" borderId="0" xfId="0" applyNumberFormat="1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12" borderId="2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vertical="center" wrapText="1"/>
    </xf>
    <xf numFmtId="0" fontId="1" fillId="15" borderId="13" xfId="0" applyFont="1" applyFill="1" applyBorder="1" applyAlignment="1">
      <alignment vertical="center" wrapText="1"/>
    </xf>
    <xf numFmtId="165" fontId="2" fillId="12" borderId="8" xfId="0" applyNumberFormat="1" applyFont="1" applyFill="1" applyBorder="1" applyAlignment="1">
      <alignment horizontal="center" vertical="center" wrapText="1"/>
    </xf>
    <xf numFmtId="165" fontId="2" fillId="12" borderId="12" xfId="0" applyNumberFormat="1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FD719E63-D1F1-44BB-AE06-64D90D8DAE52}"/>
    <cellStyle name="Porcentaje 2" xfId="2" xr:uid="{D45C3AE5-46EC-4E72-9903-01E1ADFC21EB}"/>
  </cellStyles>
  <dxfs count="4">
    <dxf>
      <font>
        <color theme="9" tint="0.39994506668294322"/>
      </font>
    </dxf>
    <dxf>
      <font>
        <color theme="9" tint="-0.24994659260841701"/>
      </font>
    </dxf>
    <dxf>
      <font>
        <color theme="0"/>
      </font>
    </dxf>
    <dxf>
      <font>
        <color theme="9" tint="-0.499984740745262"/>
      </font>
    </dxf>
  </dxfs>
  <tableStyles count="0" defaultTableStyle="TableStyleMedium2" defaultPivotStyle="PivotStyleLight16"/>
  <colors>
    <mruColors>
      <color rgb="FFF5B224"/>
      <color rgb="FF85C4E3"/>
      <color rgb="FF94BA29"/>
      <color rgb="FFB2CCA0"/>
      <color rgb="FF6DA945"/>
      <color rgb="FFE2EFDA"/>
      <color rgb="FFA9D0A0"/>
      <color rgb="FFB2D6A0"/>
      <color rgb="FFA9D08E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28624690464928"/>
          <c:y val="0.17613265345218757"/>
          <c:w val="0.5755727442196934"/>
          <c:h val="0.65050445208992591"/>
        </c:manualLayout>
      </c:layout>
      <c:radarChart>
        <c:radarStyle val="marker"/>
        <c:varyColors val="0"/>
        <c:ser>
          <c:idx val="1"/>
          <c:order val="0"/>
          <c:spPr>
            <a:ln w="434975" cap="rnd" cmpd="sng">
              <a:solidFill>
                <a:srgbClr val="6DA945">
                  <a:alpha val="5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Resumo!$L$11:$L$17</c:f>
              <c:numCache>
                <c:formatCode>General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2-412E-B0A5-8B97563402E8}"/>
            </c:ext>
          </c:extLst>
        </c:ser>
        <c:ser>
          <c:idx val="0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Resumo!$E$11:$E$17</c:f>
              <c:strCache>
                <c:ptCount val="7"/>
                <c:pt idx="0">
                  <c:v>A. Organização do Grupo e Estrutura Gerencial</c:v>
                </c:pt>
                <c:pt idx="1">
                  <c:v>B. Gestão Estratégica</c:v>
                </c:pt>
                <c:pt idx="2">
                  <c:v>C. Gestão Financeira</c:v>
                </c:pt>
                <c:pt idx="3">
                  <c:v>D.Engajamento de membros e planejamento de filiação</c:v>
                </c:pt>
                <c:pt idx="4">
                  <c:v>E. Treinamento de membros e prestação de serviços</c:v>
                </c:pt>
                <c:pt idx="5">
                  <c:v>F. Vendas e Mercado</c:v>
                </c:pt>
                <c:pt idx="6">
                  <c:v>G. Sistema de Gestão Interna</c:v>
                </c:pt>
              </c:strCache>
            </c:strRef>
          </c:cat>
          <c:val>
            <c:numRef>
              <c:f>Resumo!$K$11:$K$17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7-4304-BE03-FF31BC693134}"/>
            </c:ext>
          </c:extLst>
        </c:ser>
        <c:ser>
          <c:idx val="2"/>
          <c:order val="2"/>
          <c:spPr>
            <a:ln w="434975" cap="rnd">
              <a:solidFill>
                <a:srgbClr val="B2CCA0">
                  <a:alpha val="50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Resumo!$M$11:$M$17</c:f>
              <c:numCache>
                <c:formatCode>General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B3-4F89-B4B0-A9BFD9413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37104"/>
        <c:axId val="433536776"/>
      </c:radarChart>
      <c:catAx>
        <c:axId val="43353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Abadi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33536776"/>
        <c:crosses val="autoZero"/>
        <c:auto val="1"/>
        <c:lblAlgn val="ctr"/>
        <c:lblOffset val="100"/>
        <c:noMultiLvlLbl val="0"/>
      </c:catAx>
      <c:valAx>
        <c:axId val="4335367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cross"/>
        <c:minorTickMark val="none"/>
        <c:tickLblPos val="low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537104"/>
        <c:crosses val="autoZero"/>
        <c:crossBetween val="between"/>
        <c:majorUnit val="1"/>
        <c:minorUnit val="0.2"/>
      </c:valAx>
      <c:spPr>
        <a:noFill/>
        <a:ln>
          <a:noFill/>
        </a:ln>
        <a:effectLst>
          <a:innerShdw blurRad="114300">
            <a:prstClr val="black"/>
          </a:innerShdw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fmlaLink="$L$5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$L$7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fmlaLink="$L$9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fmlaLink="$L$1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L$13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L$5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L$11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Radio" firstButton="1" fmlaLink="$L$7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Radio" firstButton="1" fmlaLink="$L$9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fmlaLink="$L$1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Radio" firstButton="1" fmlaLink="$L$13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L$5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firstButton="1" fmlaLink="$L$7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Radio" firstButton="1" fmlaLink="$L$9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Radio" firstButton="1" fmlaLink="$L$11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fmlaLink="$L$13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fmlaLink="$L$9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fmlaLink="$L$5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L$5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L$7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L$7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L$9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L$1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$L$13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L$5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L$7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$L$9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L$11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$L$13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$L$5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L$13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fmlaLink="$L$7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fmlaLink="$L$9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$L$1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fmlaLink="$L$13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71682</xdr:rowOff>
    </xdr:from>
    <xdr:to>
      <xdr:col>4</xdr:col>
      <xdr:colOff>588733</xdr:colOff>
      <xdr:row>23</xdr:row>
      <xdr:rowOff>220869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70232"/>
          <a:ext cx="3611333" cy="4816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76200</xdr:rowOff>
    </xdr:from>
    <xdr:to>
      <xdr:col>20</xdr:col>
      <xdr:colOff>85725</xdr:colOff>
      <xdr:row>17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</xdr:row>
          <xdr:rowOff>30480</xdr:rowOff>
        </xdr:from>
        <xdr:to>
          <xdr:col>6</xdr:col>
          <xdr:colOff>2537460</xdr:colOff>
          <xdr:row>4</xdr:row>
          <xdr:rowOff>411480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3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6</xdr:row>
          <xdr:rowOff>38100</xdr:rowOff>
        </xdr:from>
        <xdr:to>
          <xdr:col>6</xdr:col>
          <xdr:colOff>2537460</xdr:colOff>
          <xdr:row>6</xdr:row>
          <xdr:rowOff>434340</xdr:rowOff>
        </xdr:to>
        <xdr:sp macro="" textlink="">
          <xdr:nvSpPr>
            <xdr:cNvPr id="2257" name="Group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3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6</xdr:row>
          <xdr:rowOff>129540</xdr:rowOff>
        </xdr:from>
        <xdr:to>
          <xdr:col>3</xdr:col>
          <xdr:colOff>1539240</xdr:colOff>
          <xdr:row>6</xdr:row>
          <xdr:rowOff>358140</xdr:rowOff>
        </xdr:to>
        <xdr:sp macro="" textlink="">
          <xdr:nvSpPr>
            <xdr:cNvPr id="2258" name="Option Button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3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6</xdr:row>
          <xdr:rowOff>129540</xdr:rowOff>
        </xdr:from>
        <xdr:to>
          <xdr:col>4</xdr:col>
          <xdr:colOff>1516380</xdr:colOff>
          <xdr:row>6</xdr:row>
          <xdr:rowOff>358140</xdr:rowOff>
        </xdr:to>
        <xdr:sp macro="" textlink="">
          <xdr:nvSpPr>
            <xdr:cNvPr id="2259" name="Option Button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3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6</xdr:row>
          <xdr:rowOff>129540</xdr:rowOff>
        </xdr:from>
        <xdr:to>
          <xdr:col>5</xdr:col>
          <xdr:colOff>1638300</xdr:colOff>
          <xdr:row>6</xdr:row>
          <xdr:rowOff>358140</xdr:rowOff>
        </xdr:to>
        <xdr:sp macro="" textlink="">
          <xdr:nvSpPr>
            <xdr:cNvPr id="2260" name="Option Button 212" descr="Option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3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6</xdr:row>
          <xdr:rowOff>129540</xdr:rowOff>
        </xdr:from>
        <xdr:to>
          <xdr:col>6</xdr:col>
          <xdr:colOff>1661160</xdr:colOff>
          <xdr:row>6</xdr:row>
          <xdr:rowOff>358140</xdr:rowOff>
        </xdr:to>
        <xdr:sp macro="" textlink="">
          <xdr:nvSpPr>
            <xdr:cNvPr id="2261" name="Option Button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3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12</xdr:row>
          <xdr:rowOff>38100</xdr:rowOff>
        </xdr:from>
        <xdr:to>
          <xdr:col>6</xdr:col>
          <xdr:colOff>2537460</xdr:colOff>
          <xdr:row>12</xdr:row>
          <xdr:rowOff>434340</xdr:rowOff>
        </xdr:to>
        <xdr:sp macro="" textlink="">
          <xdr:nvSpPr>
            <xdr:cNvPr id="2267" name="Group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3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12</xdr:row>
          <xdr:rowOff>137160</xdr:rowOff>
        </xdr:from>
        <xdr:to>
          <xdr:col>3</xdr:col>
          <xdr:colOff>1539240</xdr:colOff>
          <xdr:row>12</xdr:row>
          <xdr:rowOff>365760</xdr:rowOff>
        </xdr:to>
        <xdr:sp macro="" textlink="">
          <xdr:nvSpPr>
            <xdr:cNvPr id="2268" name="Option Button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3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12</xdr:row>
          <xdr:rowOff>137160</xdr:rowOff>
        </xdr:from>
        <xdr:to>
          <xdr:col>4</xdr:col>
          <xdr:colOff>1516380</xdr:colOff>
          <xdr:row>12</xdr:row>
          <xdr:rowOff>365760</xdr:rowOff>
        </xdr:to>
        <xdr:sp macro="" textlink="">
          <xdr:nvSpPr>
            <xdr:cNvPr id="2269" name="Option Button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3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12</xdr:row>
          <xdr:rowOff>137160</xdr:rowOff>
        </xdr:from>
        <xdr:to>
          <xdr:col>5</xdr:col>
          <xdr:colOff>1638300</xdr:colOff>
          <xdr:row>12</xdr:row>
          <xdr:rowOff>365760</xdr:rowOff>
        </xdr:to>
        <xdr:sp macro="" textlink="">
          <xdr:nvSpPr>
            <xdr:cNvPr id="2270" name="Option Button 222" descr="Option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3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12</xdr:row>
          <xdr:rowOff>137160</xdr:rowOff>
        </xdr:from>
        <xdr:to>
          <xdr:col>6</xdr:col>
          <xdr:colOff>1661160</xdr:colOff>
          <xdr:row>12</xdr:row>
          <xdr:rowOff>365760</xdr:rowOff>
        </xdr:to>
        <xdr:sp macro="" textlink="">
          <xdr:nvSpPr>
            <xdr:cNvPr id="2271" name="Option Button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3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10</xdr:row>
          <xdr:rowOff>30480</xdr:rowOff>
        </xdr:from>
        <xdr:to>
          <xdr:col>6</xdr:col>
          <xdr:colOff>2537460</xdr:colOff>
          <xdr:row>10</xdr:row>
          <xdr:rowOff>419100</xdr:rowOff>
        </xdr:to>
        <xdr:sp macro="" textlink="">
          <xdr:nvSpPr>
            <xdr:cNvPr id="2272" name="Group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3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10</xdr:row>
          <xdr:rowOff>129540</xdr:rowOff>
        </xdr:from>
        <xdr:to>
          <xdr:col>3</xdr:col>
          <xdr:colOff>1539240</xdr:colOff>
          <xdr:row>10</xdr:row>
          <xdr:rowOff>358140</xdr:rowOff>
        </xdr:to>
        <xdr:sp macro="" textlink="">
          <xdr:nvSpPr>
            <xdr:cNvPr id="2273" name="Option Button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3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10</xdr:row>
          <xdr:rowOff>129540</xdr:rowOff>
        </xdr:from>
        <xdr:to>
          <xdr:col>4</xdr:col>
          <xdr:colOff>1516380</xdr:colOff>
          <xdr:row>10</xdr:row>
          <xdr:rowOff>358140</xdr:rowOff>
        </xdr:to>
        <xdr:sp macro="" textlink="">
          <xdr:nvSpPr>
            <xdr:cNvPr id="2274" name="Option Button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3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10</xdr:row>
          <xdr:rowOff>129540</xdr:rowOff>
        </xdr:from>
        <xdr:to>
          <xdr:col>5</xdr:col>
          <xdr:colOff>1638300</xdr:colOff>
          <xdr:row>10</xdr:row>
          <xdr:rowOff>358140</xdr:rowOff>
        </xdr:to>
        <xdr:sp macro="" textlink="">
          <xdr:nvSpPr>
            <xdr:cNvPr id="2275" name="Option Button 227" descr="Option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3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10</xdr:row>
          <xdr:rowOff>129540</xdr:rowOff>
        </xdr:from>
        <xdr:to>
          <xdr:col>6</xdr:col>
          <xdr:colOff>1661160</xdr:colOff>
          <xdr:row>10</xdr:row>
          <xdr:rowOff>358140</xdr:rowOff>
        </xdr:to>
        <xdr:sp macro="" textlink="">
          <xdr:nvSpPr>
            <xdr:cNvPr id="2276" name="Option Button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3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8</xdr:row>
          <xdr:rowOff>38100</xdr:rowOff>
        </xdr:from>
        <xdr:to>
          <xdr:col>6</xdr:col>
          <xdr:colOff>2537460</xdr:colOff>
          <xdr:row>8</xdr:row>
          <xdr:rowOff>434340</xdr:rowOff>
        </xdr:to>
        <xdr:sp macro="" textlink="">
          <xdr:nvSpPr>
            <xdr:cNvPr id="2290" name="Group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3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8</xdr:row>
          <xdr:rowOff>129540</xdr:rowOff>
        </xdr:from>
        <xdr:to>
          <xdr:col>3</xdr:col>
          <xdr:colOff>1539240</xdr:colOff>
          <xdr:row>8</xdr:row>
          <xdr:rowOff>358140</xdr:rowOff>
        </xdr:to>
        <xdr:sp macro="" textlink="">
          <xdr:nvSpPr>
            <xdr:cNvPr id="2291" name="Option Button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3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8</xdr:row>
          <xdr:rowOff>129540</xdr:rowOff>
        </xdr:from>
        <xdr:to>
          <xdr:col>4</xdr:col>
          <xdr:colOff>1516380</xdr:colOff>
          <xdr:row>8</xdr:row>
          <xdr:rowOff>358140</xdr:rowOff>
        </xdr:to>
        <xdr:sp macro="" textlink="">
          <xdr:nvSpPr>
            <xdr:cNvPr id="2292" name="Option Button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3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8</xdr:row>
          <xdr:rowOff>129540</xdr:rowOff>
        </xdr:from>
        <xdr:to>
          <xdr:col>5</xdr:col>
          <xdr:colOff>1638300</xdr:colOff>
          <xdr:row>8</xdr:row>
          <xdr:rowOff>358140</xdr:rowOff>
        </xdr:to>
        <xdr:sp macro="" textlink="">
          <xdr:nvSpPr>
            <xdr:cNvPr id="2293" name="Option Button 245" descr="Option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3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8</xdr:row>
          <xdr:rowOff>129540</xdr:rowOff>
        </xdr:from>
        <xdr:to>
          <xdr:col>6</xdr:col>
          <xdr:colOff>1661160</xdr:colOff>
          <xdr:row>8</xdr:row>
          <xdr:rowOff>358140</xdr:rowOff>
        </xdr:to>
        <xdr:sp macro="" textlink="">
          <xdr:nvSpPr>
            <xdr:cNvPr id="2294" name="Option Button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3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4</xdr:row>
          <xdr:rowOff>114300</xdr:rowOff>
        </xdr:from>
        <xdr:to>
          <xdr:col>3</xdr:col>
          <xdr:colOff>1638300</xdr:colOff>
          <xdr:row>4</xdr:row>
          <xdr:rowOff>358140</xdr:rowOff>
        </xdr:to>
        <xdr:sp macro="" textlink="">
          <xdr:nvSpPr>
            <xdr:cNvPr id="2296" name="Option Button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3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4</xdr:row>
          <xdr:rowOff>129540</xdr:rowOff>
        </xdr:from>
        <xdr:to>
          <xdr:col>4</xdr:col>
          <xdr:colOff>1516380</xdr:colOff>
          <xdr:row>4</xdr:row>
          <xdr:rowOff>358140</xdr:rowOff>
        </xdr:to>
        <xdr:sp macro="" textlink="">
          <xdr:nvSpPr>
            <xdr:cNvPr id="2297" name="Option Button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3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4</xdr:row>
          <xdr:rowOff>129540</xdr:rowOff>
        </xdr:from>
        <xdr:to>
          <xdr:col>5</xdr:col>
          <xdr:colOff>1638300</xdr:colOff>
          <xdr:row>4</xdr:row>
          <xdr:rowOff>358140</xdr:rowOff>
        </xdr:to>
        <xdr:sp macro="" textlink="">
          <xdr:nvSpPr>
            <xdr:cNvPr id="2298" name="Option Button 250" descr="Option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3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4</xdr:row>
          <xdr:rowOff>129540</xdr:rowOff>
        </xdr:from>
        <xdr:to>
          <xdr:col>6</xdr:col>
          <xdr:colOff>1661160</xdr:colOff>
          <xdr:row>4</xdr:row>
          <xdr:rowOff>358140</xdr:rowOff>
        </xdr:to>
        <xdr:sp macro="" textlink="">
          <xdr:nvSpPr>
            <xdr:cNvPr id="2299" name="Option Button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3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38100</xdr:rowOff>
        </xdr:from>
        <xdr:to>
          <xdr:col>6</xdr:col>
          <xdr:colOff>2514600</xdr:colOff>
          <xdr:row>4</xdr:row>
          <xdr:rowOff>419100</xdr:rowOff>
        </xdr:to>
        <xdr:sp macro="" textlink="">
          <xdr:nvSpPr>
            <xdr:cNvPr id="5221" name="Group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4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4</xdr:row>
          <xdr:rowOff>114300</xdr:rowOff>
        </xdr:from>
        <xdr:to>
          <xdr:col>3</xdr:col>
          <xdr:colOff>1638300</xdr:colOff>
          <xdr:row>4</xdr:row>
          <xdr:rowOff>358140</xdr:rowOff>
        </xdr:to>
        <xdr:sp macro="" textlink="">
          <xdr:nvSpPr>
            <xdr:cNvPr id="5257" name="Option Button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4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4</xdr:row>
          <xdr:rowOff>129540</xdr:rowOff>
        </xdr:from>
        <xdr:to>
          <xdr:col>4</xdr:col>
          <xdr:colOff>1516380</xdr:colOff>
          <xdr:row>4</xdr:row>
          <xdr:rowOff>358140</xdr:rowOff>
        </xdr:to>
        <xdr:sp macro="" textlink="">
          <xdr:nvSpPr>
            <xdr:cNvPr id="5258" name="Option Button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4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4</xdr:row>
          <xdr:rowOff>129540</xdr:rowOff>
        </xdr:from>
        <xdr:to>
          <xdr:col>5</xdr:col>
          <xdr:colOff>1638300</xdr:colOff>
          <xdr:row>4</xdr:row>
          <xdr:rowOff>358140</xdr:rowOff>
        </xdr:to>
        <xdr:sp macro="" textlink="">
          <xdr:nvSpPr>
            <xdr:cNvPr id="5259" name="Option Button 139" descr="Option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4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4</xdr:row>
          <xdr:rowOff>129540</xdr:rowOff>
        </xdr:from>
        <xdr:to>
          <xdr:col>6</xdr:col>
          <xdr:colOff>1661160</xdr:colOff>
          <xdr:row>4</xdr:row>
          <xdr:rowOff>358140</xdr:rowOff>
        </xdr:to>
        <xdr:sp macro="" textlink="">
          <xdr:nvSpPr>
            <xdr:cNvPr id="5260" name="Option Button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4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38100</xdr:rowOff>
        </xdr:from>
        <xdr:to>
          <xdr:col>6</xdr:col>
          <xdr:colOff>2514600</xdr:colOff>
          <xdr:row>6</xdr:row>
          <xdr:rowOff>419100</xdr:rowOff>
        </xdr:to>
        <xdr:sp macro="" textlink="">
          <xdr:nvSpPr>
            <xdr:cNvPr id="5261" name="Group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4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6</xdr:row>
          <xdr:rowOff>114300</xdr:rowOff>
        </xdr:from>
        <xdr:to>
          <xdr:col>3</xdr:col>
          <xdr:colOff>1638300</xdr:colOff>
          <xdr:row>6</xdr:row>
          <xdr:rowOff>358140</xdr:rowOff>
        </xdr:to>
        <xdr:sp macro="" textlink="">
          <xdr:nvSpPr>
            <xdr:cNvPr id="5262" name="Option Button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4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6</xdr:row>
          <xdr:rowOff>129540</xdr:rowOff>
        </xdr:from>
        <xdr:to>
          <xdr:col>4</xdr:col>
          <xdr:colOff>1516380</xdr:colOff>
          <xdr:row>6</xdr:row>
          <xdr:rowOff>358140</xdr:rowOff>
        </xdr:to>
        <xdr:sp macro="" textlink="">
          <xdr:nvSpPr>
            <xdr:cNvPr id="5263" name="Option Button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4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6</xdr:row>
          <xdr:rowOff>129540</xdr:rowOff>
        </xdr:from>
        <xdr:to>
          <xdr:col>5</xdr:col>
          <xdr:colOff>1638300</xdr:colOff>
          <xdr:row>6</xdr:row>
          <xdr:rowOff>358140</xdr:rowOff>
        </xdr:to>
        <xdr:sp macro="" textlink="">
          <xdr:nvSpPr>
            <xdr:cNvPr id="5264" name="Option Button 144" descr="Option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4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6</xdr:row>
          <xdr:rowOff>129540</xdr:rowOff>
        </xdr:from>
        <xdr:to>
          <xdr:col>6</xdr:col>
          <xdr:colOff>1661160</xdr:colOff>
          <xdr:row>6</xdr:row>
          <xdr:rowOff>358140</xdr:rowOff>
        </xdr:to>
        <xdr:sp macro="" textlink="">
          <xdr:nvSpPr>
            <xdr:cNvPr id="5265" name="Option Button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4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38100</xdr:rowOff>
        </xdr:from>
        <xdr:to>
          <xdr:col>6</xdr:col>
          <xdr:colOff>2514600</xdr:colOff>
          <xdr:row>8</xdr:row>
          <xdr:rowOff>419100</xdr:rowOff>
        </xdr:to>
        <xdr:sp macro="" textlink="">
          <xdr:nvSpPr>
            <xdr:cNvPr id="5266" name="Group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4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8</xdr:row>
          <xdr:rowOff>114300</xdr:rowOff>
        </xdr:from>
        <xdr:to>
          <xdr:col>3</xdr:col>
          <xdr:colOff>1638300</xdr:colOff>
          <xdr:row>8</xdr:row>
          <xdr:rowOff>358140</xdr:rowOff>
        </xdr:to>
        <xdr:sp macro="" textlink="">
          <xdr:nvSpPr>
            <xdr:cNvPr id="5267" name="Option Button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4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8</xdr:row>
          <xdr:rowOff>129540</xdr:rowOff>
        </xdr:from>
        <xdr:to>
          <xdr:col>4</xdr:col>
          <xdr:colOff>1516380</xdr:colOff>
          <xdr:row>8</xdr:row>
          <xdr:rowOff>358140</xdr:rowOff>
        </xdr:to>
        <xdr:sp macro="" textlink="">
          <xdr:nvSpPr>
            <xdr:cNvPr id="5268" name="Option Button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4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8</xdr:row>
          <xdr:rowOff>129540</xdr:rowOff>
        </xdr:from>
        <xdr:to>
          <xdr:col>5</xdr:col>
          <xdr:colOff>1638300</xdr:colOff>
          <xdr:row>8</xdr:row>
          <xdr:rowOff>358140</xdr:rowOff>
        </xdr:to>
        <xdr:sp macro="" textlink="">
          <xdr:nvSpPr>
            <xdr:cNvPr id="5269" name="Option Button 149" descr="Option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4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8</xdr:row>
          <xdr:rowOff>129540</xdr:rowOff>
        </xdr:from>
        <xdr:to>
          <xdr:col>6</xdr:col>
          <xdr:colOff>1661160</xdr:colOff>
          <xdr:row>8</xdr:row>
          <xdr:rowOff>358140</xdr:rowOff>
        </xdr:to>
        <xdr:sp macro="" textlink="">
          <xdr:nvSpPr>
            <xdr:cNvPr id="5270" name="Option Button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4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38100</xdr:rowOff>
        </xdr:from>
        <xdr:to>
          <xdr:col>6</xdr:col>
          <xdr:colOff>2514600</xdr:colOff>
          <xdr:row>10</xdr:row>
          <xdr:rowOff>419100</xdr:rowOff>
        </xdr:to>
        <xdr:sp macro="" textlink="">
          <xdr:nvSpPr>
            <xdr:cNvPr id="5271" name="Group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4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10</xdr:row>
          <xdr:rowOff>114300</xdr:rowOff>
        </xdr:from>
        <xdr:to>
          <xdr:col>3</xdr:col>
          <xdr:colOff>1638300</xdr:colOff>
          <xdr:row>10</xdr:row>
          <xdr:rowOff>358140</xdr:rowOff>
        </xdr:to>
        <xdr:sp macro="" textlink="">
          <xdr:nvSpPr>
            <xdr:cNvPr id="5272" name="Option Button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4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10</xdr:row>
          <xdr:rowOff>129540</xdr:rowOff>
        </xdr:from>
        <xdr:to>
          <xdr:col>4</xdr:col>
          <xdr:colOff>1516380</xdr:colOff>
          <xdr:row>10</xdr:row>
          <xdr:rowOff>358140</xdr:rowOff>
        </xdr:to>
        <xdr:sp macro="" textlink="">
          <xdr:nvSpPr>
            <xdr:cNvPr id="5273" name="Option Button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4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10</xdr:row>
          <xdr:rowOff>129540</xdr:rowOff>
        </xdr:from>
        <xdr:to>
          <xdr:col>5</xdr:col>
          <xdr:colOff>1638300</xdr:colOff>
          <xdr:row>10</xdr:row>
          <xdr:rowOff>358140</xdr:rowOff>
        </xdr:to>
        <xdr:sp macro="" textlink="">
          <xdr:nvSpPr>
            <xdr:cNvPr id="5274" name="Option Button 154" descr="Option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4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10</xdr:row>
          <xdr:rowOff>129540</xdr:rowOff>
        </xdr:from>
        <xdr:to>
          <xdr:col>6</xdr:col>
          <xdr:colOff>1661160</xdr:colOff>
          <xdr:row>10</xdr:row>
          <xdr:rowOff>358140</xdr:rowOff>
        </xdr:to>
        <xdr:sp macro="" textlink="">
          <xdr:nvSpPr>
            <xdr:cNvPr id="5275" name="Option Button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4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38100</xdr:rowOff>
        </xdr:from>
        <xdr:to>
          <xdr:col>6</xdr:col>
          <xdr:colOff>2514600</xdr:colOff>
          <xdr:row>12</xdr:row>
          <xdr:rowOff>419100</xdr:rowOff>
        </xdr:to>
        <xdr:sp macro="" textlink="">
          <xdr:nvSpPr>
            <xdr:cNvPr id="5276" name="Group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4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12</xdr:row>
          <xdr:rowOff>114300</xdr:rowOff>
        </xdr:from>
        <xdr:to>
          <xdr:col>3</xdr:col>
          <xdr:colOff>1638300</xdr:colOff>
          <xdr:row>12</xdr:row>
          <xdr:rowOff>358140</xdr:rowOff>
        </xdr:to>
        <xdr:sp macro="" textlink="">
          <xdr:nvSpPr>
            <xdr:cNvPr id="5277" name="Option Button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4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12</xdr:row>
          <xdr:rowOff>129540</xdr:rowOff>
        </xdr:from>
        <xdr:to>
          <xdr:col>4</xdr:col>
          <xdr:colOff>1516380</xdr:colOff>
          <xdr:row>12</xdr:row>
          <xdr:rowOff>358140</xdr:rowOff>
        </xdr:to>
        <xdr:sp macro="" textlink="">
          <xdr:nvSpPr>
            <xdr:cNvPr id="5278" name="Option Button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4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12</xdr:row>
          <xdr:rowOff>129540</xdr:rowOff>
        </xdr:from>
        <xdr:to>
          <xdr:col>5</xdr:col>
          <xdr:colOff>1638300</xdr:colOff>
          <xdr:row>12</xdr:row>
          <xdr:rowOff>358140</xdr:rowOff>
        </xdr:to>
        <xdr:sp macro="" textlink="">
          <xdr:nvSpPr>
            <xdr:cNvPr id="5279" name="Option Button 159" descr="Option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4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12</xdr:row>
          <xdr:rowOff>129540</xdr:rowOff>
        </xdr:from>
        <xdr:to>
          <xdr:col>6</xdr:col>
          <xdr:colOff>1661160</xdr:colOff>
          <xdr:row>12</xdr:row>
          <xdr:rowOff>358140</xdr:rowOff>
        </xdr:to>
        <xdr:sp macro="" textlink="">
          <xdr:nvSpPr>
            <xdr:cNvPr id="5280" name="Option Button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4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38100</xdr:rowOff>
        </xdr:from>
        <xdr:to>
          <xdr:col>6</xdr:col>
          <xdr:colOff>2514600</xdr:colOff>
          <xdr:row>4</xdr:row>
          <xdr:rowOff>419100</xdr:rowOff>
        </xdr:to>
        <xdr:sp macro="" textlink="">
          <xdr:nvSpPr>
            <xdr:cNvPr id="7255" name="Group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5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4</xdr:row>
          <xdr:rowOff>114300</xdr:rowOff>
        </xdr:from>
        <xdr:to>
          <xdr:col>3</xdr:col>
          <xdr:colOff>1638300</xdr:colOff>
          <xdr:row>4</xdr:row>
          <xdr:rowOff>358140</xdr:rowOff>
        </xdr:to>
        <xdr:sp macro="" textlink="">
          <xdr:nvSpPr>
            <xdr:cNvPr id="7256" name="Option Button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5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4</xdr:row>
          <xdr:rowOff>129540</xdr:rowOff>
        </xdr:from>
        <xdr:to>
          <xdr:col>4</xdr:col>
          <xdr:colOff>1516380</xdr:colOff>
          <xdr:row>4</xdr:row>
          <xdr:rowOff>358140</xdr:rowOff>
        </xdr:to>
        <xdr:sp macro="" textlink="">
          <xdr:nvSpPr>
            <xdr:cNvPr id="7257" name="Option Button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5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4</xdr:row>
          <xdr:rowOff>129540</xdr:rowOff>
        </xdr:from>
        <xdr:to>
          <xdr:col>5</xdr:col>
          <xdr:colOff>1638300</xdr:colOff>
          <xdr:row>4</xdr:row>
          <xdr:rowOff>358140</xdr:rowOff>
        </xdr:to>
        <xdr:sp macro="" textlink="">
          <xdr:nvSpPr>
            <xdr:cNvPr id="7258" name="Option Button 90" descr="Option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5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4</xdr:row>
          <xdr:rowOff>129540</xdr:rowOff>
        </xdr:from>
        <xdr:to>
          <xdr:col>6</xdr:col>
          <xdr:colOff>1661160</xdr:colOff>
          <xdr:row>4</xdr:row>
          <xdr:rowOff>358140</xdr:rowOff>
        </xdr:to>
        <xdr:sp macro="" textlink="">
          <xdr:nvSpPr>
            <xdr:cNvPr id="7259" name="Option Button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5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38100</xdr:rowOff>
        </xdr:from>
        <xdr:to>
          <xdr:col>6</xdr:col>
          <xdr:colOff>2514600</xdr:colOff>
          <xdr:row>6</xdr:row>
          <xdr:rowOff>419100</xdr:rowOff>
        </xdr:to>
        <xdr:sp macro="" textlink="">
          <xdr:nvSpPr>
            <xdr:cNvPr id="7260" name="Group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5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6</xdr:row>
          <xdr:rowOff>114300</xdr:rowOff>
        </xdr:from>
        <xdr:to>
          <xdr:col>3</xdr:col>
          <xdr:colOff>1638300</xdr:colOff>
          <xdr:row>6</xdr:row>
          <xdr:rowOff>358140</xdr:rowOff>
        </xdr:to>
        <xdr:sp macro="" textlink="">
          <xdr:nvSpPr>
            <xdr:cNvPr id="7261" name="Option Button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5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6</xdr:row>
          <xdr:rowOff>129540</xdr:rowOff>
        </xdr:from>
        <xdr:to>
          <xdr:col>4</xdr:col>
          <xdr:colOff>1516380</xdr:colOff>
          <xdr:row>6</xdr:row>
          <xdr:rowOff>358140</xdr:rowOff>
        </xdr:to>
        <xdr:sp macro="" textlink="">
          <xdr:nvSpPr>
            <xdr:cNvPr id="7262" name="Option Button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5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6</xdr:row>
          <xdr:rowOff>129540</xdr:rowOff>
        </xdr:from>
        <xdr:to>
          <xdr:col>5</xdr:col>
          <xdr:colOff>1638300</xdr:colOff>
          <xdr:row>6</xdr:row>
          <xdr:rowOff>358140</xdr:rowOff>
        </xdr:to>
        <xdr:sp macro="" textlink="">
          <xdr:nvSpPr>
            <xdr:cNvPr id="7263" name="Option Button 95" descr="Option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5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6</xdr:row>
          <xdr:rowOff>129540</xdr:rowOff>
        </xdr:from>
        <xdr:to>
          <xdr:col>6</xdr:col>
          <xdr:colOff>1661160</xdr:colOff>
          <xdr:row>6</xdr:row>
          <xdr:rowOff>358140</xdr:rowOff>
        </xdr:to>
        <xdr:sp macro="" textlink="">
          <xdr:nvSpPr>
            <xdr:cNvPr id="7264" name="Option Button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5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38100</xdr:rowOff>
        </xdr:from>
        <xdr:to>
          <xdr:col>6</xdr:col>
          <xdr:colOff>2514600</xdr:colOff>
          <xdr:row>8</xdr:row>
          <xdr:rowOff>419100</xdr:rowOff>
        </xdr:to>
        <xdr:sp macro="" textlink="">
          <xdr:nvSpPr>
            <xdr:cNvPr id="7265" name="Group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5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8</xdr:row>
          <xdr:rowOff>114300</xdr:rowOff>
        </xdr:from>
        <xdr:to>
          <xdr:col>3</xdr:col>
          <xdr:colOff>1638300</xdr:colOff>
          <xdr:row>8</xdr:row>
          <xdr:rowOff>358140</xdr:rowOff>
        </xdr:to>
        <xdr:sp macro="" textlink="">
          <xdr:nvSpPr>
            <xdr:cNvPr id="7266" name="Option Button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5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8</xdr:row>
          <xdr:rowOff>129540</xdr:rowOff>
        </xdr:from>
        <xdr:to>
          <xdr:col>4</xdr:col>
          <xdr:colOff>1516380</xdr:colOff>
          <xdr:row>8</xdr:row>
          <xdr:rowOff>358140</xdr:rowOff>
        </xdr:to>
        <xdr:sp macro="" textlink="">
          <xdr:nvSpPr>
            <xdr:cNvPr id="7267" name="Option Button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5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8</xdr:row>
          <xdr:rowOff>129540</xdr:rowOff>
        </xdr:from>
        <xdr:to>
          <xdr:col>5</xdr:col>
          <xdr:colOff>1638300</xdr:colOff>
          <xdr:row>8</xdr:row>
          <xdr:rowOff>358140</xdr:rowOff>
        </xdr:to>
        <xdr:sp macro="" textlink="">
          <xdr:nvSpPr>
            <xdr:cNvPr id="7268" name="Option Button 100" descr="Option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5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8</xdr:row>
          <xdr:rowOff>129540</xdr:rowOff>
        </xdr:from>
        <xdr:to>
          <xdr:col>6</xdr:col>
          <xdr:colOff>1661160</xdr:colOff>
          <xdr:row>8</xdr:row>
          <xdr:rowOff>358140</xdr:rowOff>
        </xdr:to>
        <xdr:sp macro="" textlink="">
          <xdr:nvSpPr>
            <xdr:cNvPr id="7269" name="Option Button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5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38100</xdr:rowOff>
        </xdr:from>
        <xdr:to>
          <xdr:col>6</xdr:col>
          <xdr:colOff>2514600</xdr:colOff>
          <xdr:row>10</xdr:row>
          <xdr:rowOff>419100</xdr:rowOff>
        </xdr:to>
        <xdr:sp macro="" textlink="">
          <xdr:nvSpPr>
            <xdr:cNvPr id="7270" name="Group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5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10</xdr:row>
          <xdr:rowOff>114300</xdr:rowOff>
        </xdr:from>
        <xdr:to>
          <xdr:col>3</xdr:col>
          <xdr:colOff>1638300</xdr:colOff>
          <xdr:row>10</xdr:row>
          <xdr:rowOff>358140</xdr:rowOff>
        </xdr:to>
        <xdr:sp macro="" textlink="">
          <xdr:nvSpPr>
            <xdr:cNvPr id="7271" name="Option Button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5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10</xdr:row>
          <xdr:rowOff>129540</xdr:rowOff>
        </xdr:from>
        <xdr:to>
          <xdr:col>4</xdr:col>
          <xdr:colOff>1516380</xdr:colOff>
          <xdr:row>10</xdr:row>
          <xdr:rowOff>358140</xdr:rowOff>
        </xdr:to>
        <xdr:sp macro="" textlink="">
          <xdr:nvSpPr>
            <xdr:cNvPr id="7272" name="Option Button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5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10</xdr:row>
          <xdr:rowOff>129540</xdr:rowOff>
        </xdr:from>
        <xdr:to>
          <xdr:col>5</xdr:col>
          <xdr:colOff>1638300</xdr:colOff>
          <xdr:row>10</xdr:row>
          <xdr:rowOff>358140</xdr:rowOff>
        </xdr:to>
        <xdr:sp macro="" textlink="">
          <xdr:nvSpPr>
            <xdr:cNvPr id="7273" name="Option Button 105" descr="Option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5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10</xdr:row>
          <xdr:rowOff>129540</xdr:rowOff>
        </xdr:from>
        <xdr:to>
          <xdr:col>6</xdr:col>
          <xdr:colOff>1661160</xdr:colOff>
          <xdr:row>10</xdr:row>
          <xdr:rowOff>358140</xdr:rowOff>
        </xdr:to>
        <xdr:sp macro="" textlink="">
          <xdr:nvSpPr>
            <xdr:cNvPr id="7274" name="Option Button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5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38100</xdr:rowOff>
        </xdr:from>
        <xdr:to>
          <xdr:col>6</xdr:col>
          <xdr:colOff>2514600</xdr:colOff>
          <xdr:row>12</xdr:row>
          <xdr:rowOff>419100</xdr:rowOff>
        </xdr:to>
        <xdr:sp macro="" textlink="">
          <xdr:nvSpPr>
            <xdr:cNvPr id="7275" name="Group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5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12</xdr:row>
          <xdr:rowOff>114300</xdr:rowOff>
        </xdr:from>
        <xdr:to>
          <xdr:col>3</xdr:col>
          <xdr:colOff>1638300</xdr:colOff>
          <xdr:row>12</xdr:row>
          <xdr:rowOff>358140</xdr:rowOff>
        </xdr:to>
        <xdr:sp macro="" textlink="">
          <xdr:nvSpPr>
            <xdr:cNvPr id="7276" name="Option Button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5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12</xdr:row>
          <xdr:rowOff>129540</xdr:rowOff>
        </xdr:from>
        <xdr:to>
          <xdr:col>4</xdr:col>
          <xdr:colOff>1516380</xdr:colOff>
          <xdr:row>12</xdr:row>
          <xdr:rowOff>358140</xdr:rowOff>
        </xdr:to>
        <xdr:sp macro="" textlink="">
          <xdr:nvSpPr>
            <xdr:cNvPr id="7277" name="Option Button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5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12</xdr:row>
          <xdr:rowOff>129540</xdr:rowOff>
        </xdr:from>
        <xdr:to>
          <xdr:col>5</xdr:col>
          <xdr:colOff>1638300</xdr:colOff>
          <xdr:row>12</xdr:row>
          <xdr:rowOff>358140</xdr:rowOff>
        </xdr:to>
        <xdr:sp macro="" textlink="">
          <xdr:nvSpPr>
            <xdr:cNvPr id="7278" name="Option Button 110" descr="Option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5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12</xdr:row>
          <xdr:rowOff>129540</xdr:rowOff>
        </xdr:from>
        <xdr:to>
          <xdr:col>6</xdr:col>
          <xdr:colOff>1661160</xdr:colOff>
          <xdr:row>12</xdr:row>
          <xdr:rowOff>358140</xdr:rowOff>
        </xdr:to>
        <xdr:sp macro="" textlink="">
          <xdr:nvSpPr>
            <xdr:cNvPr id="7279" name="Option Button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5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38100</xdr:rowOff>
        </xdr:from>
        <xdr:to>
          <xdr:col>6</xdr:col>
          <xdr:colOff>2552700</xdr:colOff>
          <xdr:row>4</xdr:row>
          <xdr:rowOff>419100</xdr:rowOff>
        </xdr:to>
        <xdr:sp macro="" textlink="">
          <xdr:nvSpPr>
            <xdr:cNvPr id="6230" name="Group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6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4</xdr:row>
          <xdr:rowOff>114300</xdr:rowOff>
        </xdr:from>
        <xdr:to>
          <xdr:col>3</xdr:col>
          <xdr:colOff>1638300</xdr:colOff>
          <xdr:row>4</xdr:row>
          <xdr:rowOff>358140</xdr:rowOff>
        </xdr:to>
        <xdr:sp macro="" textlink="">
          <xdr:nvSpPr>
            <xdr:cNvPr id="6231" name="Option Button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6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4</xdr:row>
          <xdr:rowOff>129540</xdr:rowOff>
        </xdr:from>
        <xdr:to>
          <xdr:col>4</xdr:col>
          <xdr:colOff>1516380</xdr:colOff>
          <xdr:row>4</xdr:row>
          <xdr:rowOff>358140</xdr:rowOff>
        </xdr:to>
        <xdr:sp macro="" textlink="">
          <xdr:nvSpPr>
            <xdr:cNvPr id="6232" name="Option Button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6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4</xdr:row>
          <xdr:rowOff>129540</xdr:rowOff>
        </xdr:from>
        <xdr:to>
          <xdr:col>5</xdr:col>
          <xdr:colOff>1638300</xdr:colOff>
          <xdr:row>4</xdr:row>
          <xdr:rowOff>358140</xdr:rowOff>
        </xdr:to>
        <xdr:sp macro="" textlink="">
          <xdr:nvSpPr>
            <xdr:cNvPr id="6233" name="Option Button 89" descr="Option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6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4</xdr:row>
          <xdr:rowOff>129540</xdr:rowOff>
        </xdr:from>
        <xdr:to>
          <xdr:col>6</xdr:col>
          <xdr:colOff>1661160</xdr:colOff>
          <xdr:row>4</xdr:row>
          <xdr:rowOff>358140</xdr:rowOff>
        </xdr:to>
        <xdr:sp macro="" textlink="">
          <xdr:nvSpPr>
            <xdr:cNvPr id="6234" name="Option Button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6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6</xdr:row>
          <xdr:rowOff>30480</xdr:rowOff>
        </xdr:from>
        <xdr:to>
          <xdr:col>6</xdr:col>
          <xdr:colOff>2545080</xdr:colOff>
          <xdr:row>6</xdr:row>
          <xdr:rowOff>411480</xdr:rowOff>
        </xdr:to>
        <xdr:sp macro="" textlink="">
          <xdr:nvSpPr>
            <xdr:cNvPr id="6235" name="Group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6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6</xdr:row>
          <xdr:rowOff>114300</xdr:rowOff>
        </xdr:from>
        <xdr:to>
          <xdr:col>3</xdr:col>
          <xdr:colOff>1638300</xdr:colOff>
          <xdr:row>6</xdr:row>
          <xdr:rowOff>358140</xdr:rowOff>
        </xdr:to>
        <xdr:sp macro="" textlink="">
          <xdr:nvSpPr>
            <xdr:cNvPr id="6236" name="Option Button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6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6</xdr:row>
          <xdr:rowOff>129540</xdr:rowOff>
        </xdr:from>
        <xdr:to>
          <xdr:col>4</xdr:col>
          <xdr:colOff>1516380</xdr:colOff>
          <xdr:row>6</xdr:row>
          <xdr:rowOff>358140</xdr:rowOff>
        </xdr:to>
        <xdr:sp macro="" textlink="">
          <xdr:nvSpPr>
            <xdr:cNvPr id="6237" name="Option Button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6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6</xdr:row>
          <xdr:rowOff>129540</xdr:rowOff>
        </xdr:from>
        <xdr:to>
          <xdr:col>5</xdr:col>
          <xdr:colOff>1638300</xdr:colOff>
          <xdr:row>6</xdr:row>
          <xdr:rowOff>358140</xdr:rowOff>
        </xdr:to>
        <xdr:sp macro="" textlink="">
          <xdr:nvSpPr>
            <xdr:cNvPr id="6238" name="Option Button 94" descr="Option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6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6</xdr:row>
          <xdr:rowOff>129540</xdr:rowOff>
        </xdr:from>
        <xdr:to>
          <xdr:col>6</xdr:col>
          <xdr:colOff>1661160</xdr:colOff>
          <xdr:row>6</xdr:row>
          <xdr:rowOff>358140</xdr:rowOff>
        </xdr:to>
        <xdr:sp macro="" textlink="">
          <xdr:nvSpPr>
            <xdr:cNvPr id="6239" name="Option Button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6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8</xdr:row>
          <xdr:rowOff>38100</xdr:rowOff>
        </xdr:from>
        <xdr:to>
          <xdr:col>6</xdr:col>
          <xdr:colOff>2545080</xdr:colOff>
          <xdr:row>8</xdr:row>
          <xdr:rowOff>419100</xdr:rowOff>
        </xdr:to>
        <xdr:sp macro="" textlink="">
          <xdr:nvSpPr>
            <xdr:cNvPr id="6240" name="Group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6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8</xdr:row>
          <xdr:rowOff>114300</xdr:rowOff>
        </xdr:from>
        <xdr:to>
          <xdr:col>3</xdr:col>
          <xdr:colOff>1638300</xdr:colOff>
          <xdr:row>8</xdr:row>
          <xdr:rowOff>358140</xdr:rowOff>
        </xdr:to>
        <xdr:sp macro="" textlink="">
          <xdr:nvSpPr>
            <xdr:cNvPr id="6241" name="Option Button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6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8</xdr:row>
          <xdr:rowOff>129540</xdr:rowOff>
        </xdr:from>
        <xdr:to>
          <xdr:col>4</xdr:col>
          <xdr:colOff>1516380</xdr:colOff>
          <xdr:row>8</xdr:row>
          <xdr:rowOff>358140</xdr:rowOff>
        </xdr:to>
        <xdr:sp macro="" textlink="">
          <xdr:nvSpPr>
            <xdr:cNvPr id="6242" name="Option Button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6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8</xdr:row>
          <xdr:rowOff>129540</xdr:rowOff>
        </xdr:from>
        <xdr:to>
          <xdr:col>5</xdr:col>
          <xdr:colOff>1638300</xdr:colOff>
          <xdr:row>8</xdr:row>
          <xdr:rowOff>358140</xdr:rowOff>
        </xdr:to>
        <xdr:sp macro="" textlink="">
          <xdr:nvSpPr>
            <xdr:cNvPr id="6243" name="Option Button 99" descr="Option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6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8</xdr:row>
          <xdr:rowOff>129540</xdr:rowOff>
        </xdr:from>
        <xdr:to>
          <xdr:col>6</xdr:col>
          <xdr:colOff>1661160</xdr:colOff>
          <xdr:row>8</xdr:row>
          <xdr:rowOff>358140</xdr:rowOff>
        </xdr:to>
        <xdr:sp macro="" textlink="">
          <xdr:nvSpPr>
            <xdr:cNvPr id="6244" name="Option Button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6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10</xdr:row>
          <xdr:rowOff>38100</xdr:rowOff>
        </xdr:from>
        <xdr:to>
          <xdr:col>6</xdr:col>
          <xdr:colOff>2545080</xdr:colOff>
          <xdr:row>10</xdr:row>
          <xdr:rowOff>419100</xdr:rowOff>
        </xdr:to>
        <xdr:sp macro="" textlink="">
          <xdr:nvSpPr>
            <xdr:cNvPr id="6245" name="Group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6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10</xdr:row>
          <xdr:rowOff>114300</xdr:rowOff>
        </xdr:from>
        <xdr:to>
          <xdr:col>3</xdr:col>
          <xdr:colOff>1638300</xdr:colOff>
          <xdr:row>10</xdr:row>
          <xdr:rowOff>358140</xdr:rowOff>
        </xdr:to>
        <xdr:sp macro="" textlink="">
          <xdr:nvSpPr>
            <xdr:cNvPr id="6246" name="Option Button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6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10</xdr:row>
          <xdr:rowOff>129540</xdr:rowOff>
        </xdr:from>
        <xdr:to>
          <xdr:col>4</xdr:col>
          <xdr:colOff>1516380</xdr:colOff>
          <xdr:row>10</xdr:row>
          <xdr:rowOff>358140</xdr:rowOff>
        </xdr:to>
        <xdr:sp macro="" textlink="">
          <xdr:nvSpPr>
            <xdr:cNvPr id="6247" name="Option Button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6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10</xdr:row>
          <xdr:rowOff>129540</xdr:rowOff>
        </xdr:from>
        <xdr:to>
          <xdr:col>5</xdr:col>
          <xdr:colOff>1638300</xdr:colOff>
          <xdr:row>10</xdr:row>
          <xdr:rowOff>358140</xdr:rowOff>
        </xdr:to>
        <xdr:sp macro="" textlink="">
          <xdr:nvSpPr>
            <xdr:cNvPr id="6248" name="Option Button 104" descr="Option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6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10</xdr:row>
          <xdr:rowOff>129540</xdr:rowOff>
        </xdr:from>
        <xdr:to>
          <xdr:col>6</xdr:col>
          <xdr:colOff>1661160</xdr:colOff>
          <xdr:row>10</xdr:row>
          <xdr:rowOff>358140</xdr:rowOff>
        </xdr:to>
        <xdr:sp macro="" textlink="">
          <xdr:nvSpPr>
            <xdr:cNvPr id="6249" name="Option Button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6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12</xdr:row>
          <xdr:rowOff>38100</xdr:rowOff>
        </xdr:from>
        <xdr:to>
          <xdr:col>6</xdr:col>
          <xdr:colOff>2552700</xdr:colOff>
          <xdr:row>12</xdr:row>
          <xdr:rowOff>419100</xdr:rowOff>
        </xdr:to>
        <xdr:sp macro="" textlink="">
          <xdr:nvSpPr>
            <xdr:cNvPr id="6250" name="Group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6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12</xdr:row>
          <xdr:rowOff>114300</xdr:rowOff>
        </xdr:from>
        <xdr:to>
          <xdr:col>3</xdr:col>
          <xdr:colOff>1638300</xdr:colOff>
          <xdr:row>12</xdr:row>
          <xdr:rowOff>358140</xdr:rowOff>
        </xdr:to>
        <xdr:sp macro="" textlink="">
          <xdr:nvSpPr>
            <xdr:cNvPr id="6251" name="Option Button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6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12</xdr:row>
          <xdr:rowOff>129540</xdr:rowOff>
        </xdr:from>
        <xdr:to>
          <xdr:col>4</xdr:col>
          <xdr:colOff>1516380</xdr:colOff>
          <xdr:row>12</xdr:row>
          <xdr:rowOff>358140</xdr:rowOff>
        </xdr:to>
        <xdr:sp macro="" textlink="">
          <xdr:nvSpPr>
            <xdr:cNvPr id="6252" name="Option Button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6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12</xdr:row>
          <xdr:rowOff>129540</xdr:rowOff>
        </xdr:from>
        <xdr:to>
          <xdr:col>5</xdr:col>
          <xdr:colOff>1638300</xdr:colOff>
          <xdr:row>12</xdr:row>
          <xdr:rowOff>358140</xdr:rowOff>
        </xdr:to>
        <xdr:sp macro="" textlink="">
          <xdr:nvSpPr>
            <xdr:cNvPr id="6253" name="Option Button 109" descr="Option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6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12</xdr:row>
          <xdr:rowOff>129540</xdr:rowOff>
        </xdr:from>
        <xdr:to>
          <xdr:col>6</xdr:col>
          <xdr:colOff>1661160</xdr:colOff>
          <xdr:row>12</xdr:row>
          <xdr:rowOff>358140</xdr:rowOff>
        </xdr:to>
        <xdr:sp macro="" textlink="">
          <xdr:nvSpPr>
            <xdr:cNvPr id="6254" name="Option Button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6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38100</xdr:rowOff>
        </xdr:from>
        <xdr:to>
          <xdr:col>6</xdr:col>
          <xdr:colOff>2552700</xdr:colOff>
          <xdr:row>4</xdr:row>
          <xdr:rowOff>419100</xdr:rowOff>
        </xdr:to>
        <xdr:sp macro="" textlink="">
          <xdr:nvSpPr>
            <xdr:cNvPr id="9361" name="Group Box 145" hidden="1">
              <a:extLst>
                <a:ext uri="{63B3BB69-23CF-44E3-9099-C40C66FF867C}">
                  <a14:compatExt spid="_x0000_s9361"/>
                </a:ext>
                <a:ext uri="{FF2B5EF4-FFF2-40B4-BE49-F238E27FC236}">
                  <a16:creationId xmlns:a16="http://schemas.microsoft.com/office/drawing/2014/main" id="{00000000-0008-0000-0700-00009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4</xdr:row>
          <xdr:rowOff>114300</xdr:rowOff>
        </xdr:from>
        <xdr:to>
          <xdr:col>3</xdr:col>
          <xdr:colOff>1638300</xdr:colOff>
          <xdr:row>4</xdr:row>
          <xdr:rowOff>358140</xdr:rowOff>
        </xdr:to>
        <xdr:sp macro="" textlink="">
          <xdr:nvSpPr>
            <xdr:cNvPr id="9362" name="Option Button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7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4</xdr:row>
          <xdr:rowOff>129540</xdr:rowOff>
        </xdr:from>
        <xdr:to>
          <xdr:col>4</xdr:col>
          <xdr:colOff>1516380</xdr:colOff>
          <xdr:row>4</xdr:row>
          <xdr:rowOff>358140</xdr:rowOff>
        </xdr:to>
        <xdr:sp macro="" textlink="">
          <xdr:nvSpPr>
            <xdr:cNvPr id="9363" name="Option Button 147" hidden="1">
              <a:extLst>
                <a:ext uri="{63B3BB69-23CF-44E3-9099-C40C66FF867C}">
                  <a14:compatExt spid="_x0000_s9363"/>
                </a:ext>
                <a:ext uri="{FF2B5EF4-FFF2-40B4-BE49-F238E27FC236}">
                  <a16:creationId xmlns:a16="http://schemas.microsoft.com/office/drawing/2014/main" id="{00000000-0008-0000-0700-00009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4</xdr:row>
          <xdr:rowOff>129540</xdr:rowOff>
        </xdr:from>
        <xdr:to>
          <xdr:col>5</xdr:col>
          <xdr:colOff>1638300</xdr:colOff>
          <xdr:row>4</xdr:row>
          <xdr:rowOff>358140</xdr:rowOff>
        </xdr:to>
        <xdr:sp macro="" textlink="">
          <xdr:nvSpPr>
            <xdr:cNvPr id="9364" name="Option Button 148" descr="Option" hidden="1">
              <a:extLst>
                <a:ext uri="{63B3BB69-23CF-44E3-9099-C40C66FF867C}">
                  <a14:compatExt spid="_x0000_s9364"/>
                </a:ext>
                <a:ext uri="{FF2B5EF4-FFF2-40B4-BE49-F238E27FC236}">
                  <a16:creationId xmlns:a16="http://schemas.microsoft.com/office/drawing/2014/main" id="{00000000-0008-0000-0700-00009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4</xdr:row>
          <xdr:rowOff>129540</xdr:rowOff>
        </xdr:from>
        <xdr:to>
          <xdr:col>6</xdr:col>
          <xdr:colOff>1661160</xdr:colOff>
          <xdr:row>4</xdr:row>
          <xdr:rowOff>358140</xdr:rowOff>
        </xdr:to>
        <xdr:sp macro="" textlink="">
          <xdr:nvSpPr>
            <xdr:cNvPr id="9365" name="Option Button 149" hidden="1">
              <a:extLst>
                <a:ext uri="{63B3BB69-23CF-44E3-9099-C40C66FF867C}">
                  <a14:compatExt spid="_x0000_s9365"/>
                </a:ext>
                <a:ext uri="{FF2B5EF4-FFF2-40B4-BE49-F238E27FC236}">
                  <a16:creationId xmlns:a16="http://schemas.microsoft.com/office/drawing/2014/main" id="{00000000-0008-0000-0700-00009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38100</xdr:rowOff>
        </xdr:from>
        <xdr:to>
          <xdr:col>6</xdr:col>
          <xdr:colOff>2552700</xdr:colOff>
          <xdr:row>6</xdr:row>
          <xdr:rowOff>419100</xdr:rowOff>
        </xdr:to>
        <xdr:sp macro="" textlink="">
          <xdr:nvSpPr>
            <xdr:cNvPr id="9366" name="Group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7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6</xdr:row>
          <xdr:rowOff>114300</xdr:rowOff>
        </xdr:from>
        <xdr:to>
          <xdr:col>3</xdr:col>
          <xdr:colOff>1638300</xdr:colOff>
          <xdr:row>6</xdr:row>
          <xdr:rowOff>358140</xdr:rowOff>
        </xdr:to>
        <xdr:sp macro="" textlink="">
          <xdr:nvSpPr>
            <xdr:cNvPr id="9367" name="Option Button 151" hidden="1">
              <a:extLst>
                <a:ext uri="{63B3BB69-23CF-44E3-9099-C40C66FF867C}">
                  <a14:compatExt spid="_x0000_s9367"/>
                </a:ext>
                <a:ext uri="{FF2B5EF4-FFF2-40B4-BE49-F238E27FC236}">
                  <a16:creationId xmlns:a16="http://schemas.microsoft.com/office/drawing/2014/main" id="{00000000-0008-0000-0700-00009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6</xdr:row>
          <xdr:rowOff>129540</xdr:rowOff>
        </xdr:from>
        <xdr:to>
          <xdr:col>4</xdr:col>
          <xdr:colOff>1516380</xdr:colOff>
          <xdr:row>6</xdr:row>
          <xdr:rowOff>358140</xdr:rowOff>
        </xdr:to>
        <xdr:sp macro="" textlink="">
          <xdr:nvSpPr>
            <xdr:cNvPr id="9368" name="Option Button 152" hidden="1">
              <a:extLst>
                <a:ext uri="{63B3BB69-23CF-44E3-9099-C40C66FF867C}">
                  <a14:compatExt spid="_x0000_s9368"/>
                </a:ext>
                <a:ext uri="{FF2B5EF4-FFF2-40B4-BE49-F238E27FC236}">
                  <a16:creationId xmlns:a16="http://schemas.microsoft.com/office/drawing/2014/main" id="{00000000-0008-0000-0700-00009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6</xdr:row>
          <xdr:rowOff>129540</xdr:rowOff>
        </xdr:from>
        <xdr:to>
          <xdr:col>5</xdr:col>
          <xdr:colOff>1638300</xdr:colOff>
          <xdr:row>6</xdr:row>
          <xdr:rowOff>358140</xdr:rowOff>
        </xdr:to>
        <xdr:sp macro="" textlink="">
          <xdr:nvSpPr>
            <xdr:cNvPr id="9369" name="Option Button 153" descr="Option" hidden="1">
              <a:extLst>
                <a:ext uri="{63B3BB69-23CF-44E3-9099-C40C66FF867C}">
                  <a14:compatExt spid="_x0000_s9369"/>
                </a:ext>
                <a:ext uri="{FF2B5EF4-FFF2-40B4-BE49-F238E27FC236}">
                  <a16:creationId xmlns:a16="http://schemas.microsoft.com/office/drawing/2014/main" id="{00000000-0008-0000-0700-00009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6</xdr:row>
          <xdr:rowOff>129540</xdr:rowOff>
        </xdr:from>
        <xdr:to>
          <xdr:col>6</xdr:col>
          <xdr:colOff>1661160</xdr:colOff>
          <xdr:row>6</xdr:row>
          <xdr:rowOff>358140</xdr:rowOff>
        </xdr:to>
        <xdr:sp macro="" textlink="">
          <xdr:nvSpPr>
            <xdr:cNvPr id="9370" name="Option Button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7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38100</xdr:rowOff>
        </xdr:from>
        <xdr:to>
          <xdr:col>6</xdr:col>
          <xdr:colOff>2552700</xdr:colOff>
          <xdr:row>8</xdr:row>
          <xdr:rowOff>419100</xdr:rowOff>
        </xdr:to>
        <xdr:sp macro="" textlink="">
          <xdr:nvSpPr>
            <xdr:cNvPr id="9371" name="Group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7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8</xdr:row>
          <xdr:rowOff>114300</xdr:rowOff>
        </xdr:from>
        <xdr:to>
          <xdr:col>3</xdr:col>
          <xdr:colOff>1638300</xdr:colOff>
          <xdr:row>8</xdr:row>
          <xdr:rowOff>358140</xdr:rowOff>
        </xdr:to>
        <xdr:sp macro="" textlink="">
          <xdr:nvSpPr>
            <xdr:cNvPr id="9372" name="Option Button 156" hidden="1">
              <a:extLst>
                <a:ext uri="{63B3BB69-23CF-44E3-9099-C40C66FF867C}">
                  <a14:compatExt spid="_x0000_s9372"/>
                </a:ext>
                <a:ext uri="{FF2B5EF4-FFF2-40B4-BE49-F238E27FC236}">
                  <a16:creationId xmlns:a16="http://schemas.microsoft.com/office/drawing/2014/main" id="{00000000-0008-0000-0700-00009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8</xdr:row>
          <xdr:rowOff>129540</xdr:rowOff>
        </xdr:from>
        <xdr:to>
          <xdr:col>4</xdr:col>
          <xdr:colOff>1516380</xdr:colOff>
          <xdr:row>8</xdr:row>
          <xdr:rowOff>358140</xdr:rowOff>
        </xdr:to>
        <xdr:sp macro="" textlink="">
          <xdr:nvSpPr>
            <xdr:cNvPr id="9373" name="Option Button 157" hidden="1">
              <a:extLst>
                <a:ext uri="{63B3BB69-23CF-44E3-9099-C40C66FF867C}">
                  <a14:compatExt spid="_x0000_s9373"/>
                </a:ext>
                <a:ext uri="{FF2B5EF4-FFF2-40B4-BE49-F238E27FC236}">
                  <a16:creationId xmlns:a16="http://schemas.microsoft.com/office/drawing/2014/main" id="{00000000-0008-0000-0700-00009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8</xdr:row>
          <xdr:rowOff>129540</xdr:rowOff>
        </xdr:from>
        <xdr:to>
          <xdr:col>5</xdr:col>
          <xdr:colOff>1638300</xdr:colOff>
          <xdr:row>8</xdr:row>
          <xdr:rowOff>358140</xdr:rowOff>
        </xdr:to>
        <xdr:sp macro="" textlink="">
          <xdr:nvSpPr>
            <xdr:cNvPr id="9374" name="Option Button 158" descr="Option" hidden="1">
              <a:extLst>
                <a:ext uri="{63B3BB69-23CF-44E3-9099-C40C66FF867C}">
                  <a14:compatExt spid="_x0000_s9374"/>
                </a:ext>
                <a:ext uri="{FF2B5EF4-FFF2-40B4-BE49-F238E27FC236}">
                  <a16:creationId xmlns:a16="http://schemas.microsoft.com/office/drawing/2014/main" id="{00000000-0008-0000-0700-00009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8</xdr:row>
          <xdr:rowOff>129540</xdr:rowOff>
        </xdr:from>
        <xdr:to>
          <xdr:col>6</xdr:col>
          <xdr:colOff>1661160</xdr:colOff>
          <xdr:row>8</xdr:row>
          <xdr:rowOff>358140</xdr:rowOff>
        </xdr:to>
        <xdr:sp macro="" textlink="">
          <xdr:nvSpPr>
            <xdr:cNvPr id="9375" name="Option Button 159" hidden="1">
              <a:extLst>
                <a:ext uri="{63B3BB69-23CF-44E3-9099-C40C66FF867C}">
                  <a14:compatExt spid="_x0000_s9375"/>
                </a:ext>
                <a:ext uri="{FF2B5EF4-FFF2-40B4-BE49-F238E27FC236}">
                  <a16:creationId xmlns:a16="http://schemas.microsoft.com/office/drawing/2014/main" id="{00000000-0008-0000-0700-00009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38100</xdr:rowOff>
        </xdr:from>
        <xdr:to>
          <xdr:col>6</xdr:col>
          <xdr:colOff>2552700</xdr:colOff>
          <xdr:row>10</xdr:row>
          <xdr:rowOff>419100</xdr:rowOff>
        </xdr:to>
        <xdr:sp macro="" textlink="">
          <xdr:nvSpPr>
            <xdr:cNvPr id="9376" name="Group Box 160" hidden="1">
              <a:extLst>
                <a:ext uri="{63B3BB69-23CF-44E3-9099-C40C66FF867C}">
                  <a14:compatExt spid="_x0000_s9376"/>
                </a:ext>
                <a:ext uri="{FF2B5EF4-FFF2-40B4-BE49-F238E27FC236}">
                  <a16:creationId xmlns:a16="http://schemas.microsoft.com/office/drawing/2014/main" id="{00000000-0008-0000-0700-0000A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10</xdr:row>
          <xdr:rowOff>114300</xdr:rowOff>
        </xdr:from>
        <xdr:to>
          <xdr:col>3</xdr:col>
          <xdr:colOff>1638300</xdr:colOff>
          <xdr:row>10</xdr:row>
          <xdr:rowOff>358140</xdr:rowOff>
        </xdr:to>
        <xdr:sp macro="" textlink="">
          <xdr:nvSpPr>
            <xdr:cNvPr id="9377" name="Option Button 161" hidden="1">
              <a:extLst>
                <a:ext uri="{63B3BB69-23CF-44E3-9099-C40C66FF867C}">
                  <a14:compatExt spid="_x0000_s9377"/>
                </a:ext>
                <a:ext uri="{FF2B5EF4-FFF2-40B4-BE49-F238E27FC236}">
                  <a16:creationId xmlns:a16="http://schemas.microsoft.com/office/drawing/2014/main" id="{00000000-0008-0000-0700-0000A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10</xdr:row>
          <xdr:rowOff>129540</xdr:rowOff>
        </xdr:from>
        <xdr:to>
          <xdr:col>4</xdr:col>
          <xdr:colOff>1516380</xdr:colOff>
          <xdr:row>10</xdr:row>
          <xdr:rowOff>358140</xdr:rowOff>
        </xdr:to>
        <xdr:sp macro="" textlink="">
          <xdr:nvSpPr>
            <xdr:cNvPr id="9378" name="Option Button 162" hidden="1">
              <a:extLst>
                <a:ext uri="{63B3BB69-23CF-44E3-9099-C40C66FF867C}">
                  <a14:compatExt spid="_x0000_s9378"/>
                </a:ext>
                <a:ext uri="{FF2B5EF4-FFF2-40B4-BE49-F238E27FC236}">
                  <a16:creationId xmlns:a16="http://schemas.microsoft.com/office/drawing/2014/main" id="{00000000-0008-0000-0700-0000A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10</xdr:row>
          <xdr:rowOff>129540</xdr:rowOff>
        </xdr:from>
        <xdr:to>
          <xdr:col>5</xdr:col>
          <xdr:colOff>1638300</xdr:colOff>
          <xdr:row>10</xdr:row>
          <xdr:rowOff>358140</xdr:rowOff>
        </xdr:to>
        <xdr:sp macro="" textlink="">
          <xdr:nvSpPr>
            <xdr:cNvPr id="9379" name="Option Button 163" descr="Option" hidden="1">
              <a:extLst>
                <a:ext uri="{63B3BB69-23CF-44E3-9099-C40C66FF867C}">
                  <a14:compatExt spid="_x0000_s9379"/>
                </a:ext>
                <a:ext uri="{FF2B5EF4-FFF2-40B4-BE49-F238E27FC236}">
                  <a16:creationId xmlns:a16="http://schemas.microsoft.com/office/drawing/2014/main" id="{00000000-0008-0000-0700-0000A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10</xdr:row>
          <xdr:rowOff>129540</xdr:rowOff>
        </xdr:from>
        <xdr:to>
          <xdr:col>6</xdr:col>
          <xdr:colOff>1661160</xdr:colOff>
          <xdr:row>10</xdr:row>
          <xdr:rowOff>358140</xdr:rowOff>
        </xdr:to>
        <xdr:sp macro="" textlink="">
          <xdr:nvSpPr>
            <xdr:cNvPr id="9380" name="Option Button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7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38100</xdr:rowOff>
        </xdr:from>
        <xdr:to>
          <xdr:col>6</xdr:col>
          <xdr:colOff>2552700</xdr:colOff>
          <xdr:row>12</xdr:row>
          <xdr:rowOff>419100</xdr:rowOff>
        </xdr:to>
        <xdr:sp macro="" textlink="">
          <xdr:nvSpPr>
            <xdr:cNvPr id="9381" name="Group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7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12</xdr:row>
          <xdr:rowOff>114300</xdr:rowOff>
        </xdr:from>
        <xdr:to>
          <xdr:col>3</xdr:col>
          <xdr:colOff>1638300</xdr:colOff>
          <xdr:row>12</xdr:row>
          <xdr:rowOff>358140</xdr:rowOff>
        </xdr:to>
        <xdr:sp macro="" textlink="">
          <xdr:nvSpPr>
            <xdr:cNvPr id="9382" name="Option Button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7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12</xdr:row>
          <xdr:rowOff>129540</xdr:rowOff>
        </xdr:from>
        <xdr:to>
          <xdr:col>4</xdr:col>
          <xdr:colOff>1516380</xdr:colOff>
          <xdr:row>12</xdr:row>
          <xdr:rowOff>358140</xdr:rowOff>
        </xdr:to>
        <xdr:sp macro="" textlink="">
          <xdr:nvSpPr>
            <xdr:cNvPr id="9383" name="Option Button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7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12</xdr:row>
          <xdr:rowOff>129540</xdr:rowOff>
        </xdr:from>
        <xdr:to>
          <xdr:col>5</xdr:col>
          <xdr:colOff>1638300</xdr:colOff>
          <xdr:row>12</xdr:row>
          <xdr:rowOff>358140</xdr:rowOff>
        </xdr:to>
        <xdr:sp macro="" textlink="">
          <xdr:nvSpPr>
            <xdr:cNvPr id="9384" name="Option Button 168" descr="Option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7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12</xdr:row>
          <xdr:rowOff>129540</xdr:rowOff>
        </xdr:from>
        <xdr:to>
          <xdr:col>6</xdr:col>
          <xdr:colOff>1661160</xdr:colOff>
          <xdr:row>12</xdr:row>
          <xdr:rowOff>358140</xdr:rowOff>
        </xdr:to>
        <xdr:sp macro="" textlink="">
          <xdr:nvSpPr>
            <xdr:cNvPr id="9385" name="Option Button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7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38100</xdr:rowOff>
        </xdr:from>
        <xdr:to>
          <xdr:col>6</xdr:col>
          <xdr:colOff>2552700</xdr:colOff>
          <xdr:row>4</xdr:row>
          <xdr:rowOff>419100</xdr:rowOff>
        </xdr:to>
        <xdr:sp macro="" textlink="">
          <xdr:nvSpPr>
            <xdr:cNvPr id="12289" name="Group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4</xdr:row>
          <xdr:rowOff>114300</xdr:rowOff>
        </xdr:from>
        <xdr:to>
          <xdr:col>3</xdr:col>
          <xdr:colOff>1638300</xdr:colOff>
          <xdr:row>4</xdr:row>
          <xdr:rowOff>358140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8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4</xdr:row>
          <xdr:rowOff>129540</xdr:rowOff>
        </xdr:from>
        <xdr:to>
          <xdr:col>4</xdr:col>
          <xdr:colOff>1516380</xdr:colOff>
          <xdr:row>4</xdr:row>
          <xdr:rowOff>358140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8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4</xdr:row>
          <xdr:rowOff>129540</xdr:rowOff>
        </xdr:from>
        <xdr:to>
          <xdr:col>5</xdr:col>
          <xdr:colOff>1638300</xdr:colOff>
          <xdr:row>4</xdr:row>
          <xdr:rowOff>358140</xdr:rowOff>
        </xdr:to>
        <xdr:sp macro="" textlink="">
          <xdr:nvSpPr>
            <xdr:cNvPr id="12292" name="Option Button 4" descr="Option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8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4</xdr:row>
          <xdr:rowOff>129540</xdr:rowOff>
        </xdr:from>
        <xdr:to>
          <xdr:col>6</xdr:col>
          <xdr:colOff>1661160</xdr:colOff>
          <xdr:row>4</xdr:row>
          <xdr:rowOff>358140</xdr:rowOff>
        </xdr:to>
        <xdr:sp macro="" textlink="">
          <xdr:nvSpPr>
            <xdr:cNvPr id="12293" name="Option Butto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8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38100</xdr:rowOff>
        </xdr:from>
        <xdr:to>
          <xdr:col>6</xdr:col>
          <xdr:colOff>2552700</xdr:colOff>
          <xdr:row>6</xdr:row>
          <xdr:rowOff>419100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8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6</xdr:row>
          <xdr:rowOff>114300</xdr:rowOff>
        </xdr:from>
        <xdr:to>
          <xdr:col>3</xdr:col>
          <xdr:colOff>1638300</xdr:colOff>
          <xdr:row>6</xdr:row>
          <xdr:rowOff>358140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8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6</xdr:row>
          <xdr:rowOff>129540</xdr:rowOff>
        </xdr:from>
        <xdr:to>
          <xdr:col>4</xdr:col>
          <xdr:colOff>1516380</xdr:colOff>
          <xdr:row>6</xdr:row>
          <xdr:rowOff>358140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8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6</xdr:row>
          <xdr:rowOff>129540</xdr:rowOff>
        </xdr:from>
        <xdr:to>
          <xdr:col>5</xdr:col>
          <xdr:colOff>1638300</xdr:colOff>
          <xdr:row>6</xdr:row>
          <xdr:rowOff>358140</xdr:rowOff>
        </xdr:to>
        <xdr:sp macro="" textlink="">
          <xdr:nvSpPr>
            <xdr:cNvPr id="12297" name="Option Button 9" descr="Option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8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6</xdr:row>
          <xdr:rowOff>129540</xdr:rowOff>
        </xdr:from>
        <xdr:to>
          <xdr:col>6</xdr:col>
          <xdr:colOff>1661160</xdr:colOff>
          <xdr:row>6</xdr:row>
          <xdr:rowOff>358140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8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38100</xdr:rowOff>
        </xdr:from>
        <xdr:to>
          <xdr:col>6</xdr:col>
          <xdr:colOff>2552700</xdr:colOff>
          <xdr:row>8</xdr:row>
          <xdr:rowOff>419100</xdr:rowOff>
        </xdr:to>
        <xdr:sp macro="" textlink="">
          <xdr:nvSpPr>
            <xdr:cNvPr id="12299" name="Group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8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8</xdr:row>
          <xdr:rowOff>114300</xdr:rowOff>
        </xdr:from>
        <xdr:to>
          <xdr:col>3</xdr:col>
          <xdr:colOff>1638300</xdr:colOff>
          <xdr:row>8</xdr:row>
          <xdr:rowOff>358140</xdr:rowOff>
        </xdr:to>
        <xdr:sp macro="" textlink="">
          <xdr:nvSpPr>
            <xdr:cNvPr id="12300" name="Option Butto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8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8</xdr:row>
          <xdr:rowOff>129540</xdr:rowOff>
        </xdr:from>
        <xdr:to>
          <xdr:col>4</xdr:col>
          <xdr:colOff>1516380</xdr:colOff>
          <xdr:row>8</xdr:row>
          <xdr:rowOff>358140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8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8</xdr:row>
          <xdr:rowOff>129540</xdr:rowOff>
        </xdr:from>
        <xdr:to>
          <xdr:col>5</xdr:col>
          <xdr:colOff>1638300</xdr:colOff>
          <xdr:row>8</xdr:row>
          <xdr:rowOff>358140</xdr:rowOff>
        </xdr:to>
        <xdr:sp macro="" textlink="">
          <xdr:nvSpPr>
            <xdr:cNvPr id="12302" name="Option Button 14" descr="Option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8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8</xdr:row>
          <xdr:rowOff>129540</xdr:rowOff>
        </xdr:from>
        <xdr:to>
          <xdr:col>6</xdr:col>
          <xdr:colOff>1661160</xdr:colOff>
          <xdr:row>8</xdr:row>
          <xdr:rowOff>358140</xdr:rowOff>
        </xdr:to>
        <xdr:sp macro="" textlink="">
          <xdr:nvSpPr>
            <xdr:cNvPr id="12303" name="Option Butto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8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38100</xdr:rowOff>
        </xdr:from>
        <xdr:to>
          <xdr:col>6</xdr:col>
          <xdr:colOff>2552700</xdr:colOff>
          <xdr:row>10</xdr:row>
          <xdr:rowOff>419100</xdr:rowOff>
        </xdr:to>
        <xdr:sp macro="" textlink="">
          <xdr:nvSpPr>
            <xdr:cNvPr id="12304" name="Group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8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10</xdr:row>
          <xdr:rowOff>114300</xdr:rowOff>
        </xdr:from>
        <xdr:to>
          <xdr:col>3</xdr:col>
          <xdr:colOff>1638300</xdr:colOff>
          <xdr:row>10</xdr:row>
          <xdr:rowOff>358140</xdr:rowOff>
        </xdr:to>
        <xdr:sp macro="" textlink="">
          <xdr:nvSpPr>
            <xdr:cNvPr id="12305" name="Option Button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8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10</xdr:row>
          <xdr:rowOff>129540</xdr:rowOff>
        </xdr:from>
        <xdr:to>
          <xdr:col>4</xdr:col>
          <xdr:colOff>1516380</xdr:colOff>
          <xdr:row>10</xdr:row>
          <xdr:rowOff>358140</xdr:rowOff>
        </xdr:to>
        <xdr:sp macro="" textlink="">
          <xdr:nvSpPr>
            <xdr:cNvPr id="12306" name="Option Butto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8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10</xdr:row>
          <xdr:rowOff>129540</xdr:rowOff>
        </xdr:from>
        <xdr:to>
          <xdr:col>5</xdr:col>
          <xdr:colOff>1638300</xdr:colOff>
          <xdr:row>10</xdr:row>
          <xdr:rowOff>358140</xdr:rowOff>
        </xdr:to>
        <xdr:sp macro="" textlink="">
          <xdr:nvSpPr>
            <xdr:cNvPr id="12307" name="Option Button 19" descr="Option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8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10</xdr:row>
          <xdr:rowOff>129540</xdr:rowOff>
        </xdr:from>
        <xdr:to>
          <xdr:col>6</xdr:col>
          <xdr:colOff>1661160</xdr:colOff>
          <xdr:row>10</xdr:row>
          <xdr:rowOff>358140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8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38100</xdr:rowOff>
        </xdr:from>
        <xdr:to>
          <xdr:col>6</xdr:col>
          <xdr:colOff>2552700</xdr:colOff>
          <xdr:row>12</xdr:row>
          <xdr:rowOff>419100</xdr:rowOff>
        </xdr:to>
        <xdr:sp macro="" textlink="">
          <xdr:nvSpPr>
            <xdr:cNvPr id="12309" name="Group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8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12</xdr:row>
          <xdr:rowOff>114300</xdr:rowOff>
        </xdr:from>
        <xdr:to>
          <xdr:col>3</xdr:col>
          <xdr:colOff>1638300</xdr:colOff>
          <xdr:row>12</xdr:row>
          <xdr:rowOff>358140</xdr:rowOff>
        </xdr:to>
        <xdr:sp macro="" textlink="">
          <xdr:nvSpPr>
            <xdr:cNvPr id="12310" name="Option Button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8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12</xdr:row>
          <xdr:rowOff>129540</xdr:rowOff>
        </xdr:from>
        <xdr:to>
          <xdr:col>4</xdr:col>
          <xdr:colOff>1516380</xdr:colOff>
          <xdr:row>12</xdr:row>
          <xdr:rowOff>358140</xdr:rowOff>
        </xdr:to>
        <xdr:sp macro="" textlink="">
          <xdr:nvSpPr>
            <xdr:cNvPr id="12311" name="Option Button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8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12</xdr:row>
          <xdr:rowOff>129540</xdr:rowOff>
        </xdr:from>
        <xdr:to>
          <xdr:col>5</xdr:col>
          <xdr:colOff>1638300</xdr:colOff>
          <xdr:row>12</xdr:row>
          <xdr:rowOff>358140</xdr:rowOff>
        </xdr:to>
        <xdr:sp macro="" textlink="">
          <xdr:nvSpPr>
            <xdr:cNvPr id="12312" name="Option Button 24" descr="Option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8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12</xdr:row>
          <xdr:rowOff>129540</xdr:rowOff>
        </xdr:from>
        <xdr:to>
          <xdr:col>6</xdr:col>
          <xdr:colOff>1661160</xdr:colOff>
          <xdr:row>12</xdr:row>
          <xdr:rowOff>358140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8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38100</xdr:rowOff>
        </xdr:from>
        <xdr:to>
          <xdr:col>6</xdr:col>
          <xdr:colOff>2354580</xdr:colOff>
          <xdr:row>4</xdr:row>
          <xdr:rowOff>419100</xdr:rowOff>
        </xdr:to>
        <xdr:sp macro="" textlink="">
          <xdr:nvSpPr>
            <xdr:cNvPr id="11393" name="Group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9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4</xdr:row>
          <xdr:rowOff>114300</xdr:rowOff>
        </xdr:from>
        <xdr:to>
          <xdr:col>3</xdr:col>
          <xdr:colOff>1638300</xdr:colOff>
          <xdr:row>4</xdr:row>
          <xdr:rowOff>358140</xdr:rowOff>
        </xdr:to>
        <xdr:sp macro="" textlink="">
          <xdr:nvSpPr>
            <xdr:cNvPr id="11394" name="Option Button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9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4</xdr:row>
          <xdr:rowOff>129540</xdr:rowOff>
        </xdr:from>
        <xdr:to>
          <xdr:col>4</xdr:col>
          <xdr:colOff>1516380</xdr:colOff>
          <xdr:row>4</xdr:row>
          <xdr:rowOff>358140</xdr:rowOff>
        </xdr:to>
        <xdr:sp macro="" textlink="">
          <xdr:nvSpPr>
            <xdr:cNvPr id="11395" name="Option Button 131" hidden="1">
              <a:extLst>
                <a:ext uri="{63B3BB69-23CF-44E3-9099-C40C66FF867C}">
                  <a14:compatExt spid="_x0000_s11395"/>
                </a:ext>
                <a:ext uri="{FF2B5EF4-FFF2-40B4-BE49-F238E27FC236}">
                  <a16:creationId xmlns:a16="http://schemas.microsoft.com/office/drawing/2014/main" id="{00000000-0008-0000-0900-00008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4</xdr:row>
          <xdr:rowOff>129540</xdr:rowOff>
        </xdr:from>
        <xdr:to>
          <xdr:col>5</xdr:col>
          <xdr:colOff>1638300</xdr:colOff>
          <xdr:row>4</xdr:row>
          <xdr:rowOff>358140</xdr:rowOff>
        </xdr:to>
        <xdr:sp macro="" textlink="">
          <xdr:nvSpPr>
            <xdr:cNvPr id="11396" name="Option Button 132" descr="Option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9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4</xdr:row>
          <xdr:rowOff>129540</xdr:rowOff>
        </xdr:from>
        <xdr:to>
          <xdr:col>6</xdr:col>
          <xdr:colOff>1661160</xdr:colOff>
          <xdr:row>4</xdr:row>
          <xdr:rowOff>358140</xdr:rowOff>
        </xdr:to>
        <xdr:sp macro="" textlink="">
          <xdr:nvSpPr>
            <xdr:cNvPr id="11397" name="Option Button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9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38100</xdr:rowOff>
        </xdr:from>
        <xdr:to>
          <xdr:col>6</xdr:col>
          <xdr:colOff>2354580</xdr:colOff>
          <xdr:row>6</xdr:row>
          <xdr:rowOff>419100</xdr:rowOff>
        </xdr:to>
        <xdr:sp macro="" textlink="">
          <xdr:nvSpPr>
            <xdr:cNvPr id="11398" name="Group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9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6</xdr:row>
          <xdr:rowOff>114300</xdr:rowOff>
        </xdr:from>
        <xdr:to>
          <xdr:col>3</xdr:col>
          <xdr:colOff>1638300</xdr:colOff>
          <xdr:row>6</xdr:row>
          <xdr:rowOff>358140</xdr:rowOff>
        </xdr:to>
        <xdr:sp macro="" textlink="">
          <xdr:nvSpPr>
            <xdr:cNvPr id="11399" name="Option Button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9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6</xdr:row>
          <xdr:rowOff>129540</xdr:rowOff>
        </xdr:from>
        <xdr:to>
          <xdr:col>4</xdr:col>
          <xdr:colOff>1516380</xdr:colOff>
          <xdr:row>6</xdr:row>
          <xdr:rowOff>358140</xdr:rowOff>
        </xdr:to>
        <xdr:sp macro="" textlink="">
          <xdr:nvSpPr>
            <xdr:cNvPr id="11400" name="Option Button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id="{00000000-0008-0000-09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6</xdr:row>
          <xdr:rowOff>129540</xdr:rowOff>
        </xdr:from>
        <xdr:to>
          <xdr:col>5</xdr:col>
          <xdr:colOff>1638300</xdr:colOff>
          <xdr:row>6</xdr:row>
          <xdr:rowOff>358140</xdr:rowOff>
        </xdr:to>
        <xdr:sp macro="" textlink="">
          <xdr:nvSpPr>
            <xdr:cNvPr id="11401" name="Option Button 137" descr="Option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9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6</xdr:row>
          <xdr:rowOff>129540</xdr:rowOff>
        </xdr:from>
        <xdr:to>
          <xdr:col>6</xdr:col>
          <xdr:colOff>1661160</xdr:colOff>
          <xdr:row>6</xdr:row>
          <xdr:rowOff>358140</xdr:rowOff>
        </xdr:to>
        <xdr:sp macro="" textlink="">
          <xdr:nvSpPr>
            <xdr:cNvPr id="11402" name="Option Button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9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60960</xdr:rowOff>
        </xdr:from>
        <xdr:to>
          <xdr:col>6</xdr:col>
          <xdr:colOff>2354580</xdr:colOff>
          <xdr:row>8</xdr:row>
          <xdr:rowOff>441960</xdr:rowOff>
        </xdr:to>
        <xdr:sp macro="" textlink="">
          <xdr:nvSpPr>
            <xdr:cNvPr id="11403" name="Group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9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8</xdr:row>
          <xdr:rowOff>114300</xdr:rowOff>
        </xdr:from>
        <xdr:to>
          <xdr:col>3</xdr:col>
          <xdr:colOff>1638300</xdr:colOff>
          <xdr:row>8</xdr:row>
          <xdr:rowOff>358140</xdr:rowOff>
        </xdr:to>
        <xdr:sp macro="" textlink="">
          <xdr:nvSpPr>
            <xdr:cNvPr id="11404" name="Option Button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9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8</xdr:row>
          <xdr:rowOff>129540</xdr:rowOff>
        </xdr:from>
        <xdr:to>
          <xdr:col>4</xdr:col>
          <xdr:colOff>1516380</xdr:colOff>
          <xdr:row>8</xdr:row>
          <xdr:rowOff>358140</xdr:rowOff>
        </xdr:to>
        <xdr:sp macro="" textlink="">
          <xdr:nvSpPr>
            <xdr:cNvPr id="11405" name="Option Button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id="{00000000-0008-0000-09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8</xdr:row>
          <xdr:rowOff>129540</xdr:rowOff>
        </xdr:from>
        <xdr:to>
          <xdr:col>5</xdr:col>
          <xdr:colOff>1638300</xdr:colOff>
          <xdr:row>8</xdr:row>
          <xdr:rowOff>358140</xdr:rowOff>
        </xdr:to>
        <xdr:sp macro="" textlink="">
          <xdr:nvSpPr>
            <xdr:cNvPr id="11406" name="Option Button 142" descr="Option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id="{00000000-0008-0000-09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8</xdr:row>
          <xdr:rowOff>129540</xdr:rowOff>
        </xdr:from>
        <xdr:to>
          <xdr:col>6</xdr:col>
          <xdr:colOff>1661160</xdr:colOff>
          <xdr:row>8</xdr:row>
          <xdr:rowOff>358140</xdr:rowOff>
        </xdr:to>
        <xdr:sp macro="" textlink="">
          <xdr:nvSpPr>
            <xdr:cNvPr id="11407" name="Option Button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id="{00000000-0008-0000-09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60960</xdr:rowOff>
        </xdr:from>
        <xdr:to>
          <xdr:col>6</xdr:col>
          <xdr:colOff>2354580</xdr:colOff>
          <xdr:row>10</xdr:row>
          <xdr:rowOff>441960</xdr:rowOff>
        </xdr:to>
        <xdr:sp macro="" textlink="">
          <xdr:nvSpPr>
            <xdr:cNvPr id="11408" name="Group Box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id="{00000000-0008-0000-09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10</xdr:row>
          <xdr:rowOff>114300</xdr:rowOff>
        </xdr:from>
        <xdr:to>
          <xdr:col>3</xdr:col>
          <xdr:colOff>1638300</xdr:colOff>
          <xdr:row>10</xdr:row>
          <xdr:rowOff>358140</xdr:rowOff>
        </xdr:to>
        <xdr:sp macro="" textlink="">
          <xdr:nvSpPr>
            <xdr:cNvPr id="11409" name="Option Button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id="{00000000-0008-0000-09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10</xdr:row>
          <xdr:rowOff>129540</xdr:rowOff>
        </xdr:from>
        <xdr:to>
          <xdr:col>4</xdr:col>
          <xdr:colOff>1516380</xdr:colOff>
          <xdr:row>10</xdr:row>
          <xdr:rowOff>358140</xdr:rowOff>
        </xdr:to>
        <xdr:sp macro="" textlink="">
          <xdr:nvSpPr>
            <xdr:cNvPr id="11410" name="Option Button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id="{00000000-0008-0000-09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10</xdr:row>
          <xdr:rowOff>129540</xdr:rowOff>
        </xdr:from>
        <xdr:to>
          <xdr:col>5</xdr:col>
          <xdr:colOff>1638300</xdr:colOff>
          <xdr:row>10</xdr:row>
          <xdr:rowOff>358140</xdr:rowOff>
        </xdr:to>
        <xdr:sp macro="" textlink="">
          <xdr:nvSpPr>
            <xdr:cNvPr id="11411" name="Option Button 147" descr="Option" hidden="1">
              <a:extLst>
                <a:ext uri="{63B3BB69-23CF-44E3-9099-C40C66FF867C}">
                  <a14:compatExt spid="_x0000_s11411"/>
                </a:ext>
                <a:ext uri="{FF2B5EF4-FFF2-40B4-BE49-F238E27FC236}">
                  <a16:creationId xmlns:a16="http://schemas.microsoft.com/office/drawing/2014/main" id="{00000000-0008-0000-0900-00009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10</xdr:row>
          <xdr:rowOff>129540</xdr:rowOff>
        </xdr:from>
        <xdr:to>
          <xdr:col>6</xdr:col>
          <xdr:colOff>1661160</xdr:colOff>
          <xdr:row>10</xdr:row>
          <xdr:rowOff>358140</xdr:rowOff>
        </xdr:to>
        <xdr:sp macro="" textlink="">
          <xdr:nvSpPr>
            <xdr:cNvPr id="11412" name="Option Button 148" hidden="1">
              <a:extLst>
                <a:ext uri="{63B3BB69-23CF-44E3-9099-C40C66FF867C}">
                  <a14:compatExt spid="_x0000_s11412"/>
                </a:ext>
                <a:ext uri="{FF2B5EF4-FFF2-40B4-BE49-F238E27FC236}">
                  <a16:creationId xmlns:a16="http://schemas.microsoft.com/office/drawing/2014/main" id="{00000000-0008-0000-0900-00009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38100</xdr:rowOff>
        </xdr:from>
        <xdr:to>
          <xdr:col>6</xdr:col>
          <xdr:colOff>2354580</xdr:colOff>
          <xdr:row>12</xdr:row>
          <xdr:rowOff>419100</xdr:rowOff>
        </xdr:to>
        <xdr:sp macro="" textlink="">
          <xdr:nvSpPr>
            <xdr:cNvPr id="11413" name="Group Box 149" hidden="1">
              <a:extLst>
                <a:ext uri="{63B3BB69-23CF-44E3-9099-C40C66FF867C}">
                  <a14:compatExt spid="_x0000_s11413"/>
                </a:ext>
                <a:ext uri="{FF2B5EF4-FFF2-40B4-BE49-F238E27FC236}">
                  <a16:creationId xmlns:a16="http://schemas.microsoft.com/office/drawing/2014/main" id="{00000000-0008-0000-0900-00009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Selecione uma opção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12</xdr:row>
          <xdr:rowOff>114300</xdr:rowOff>
        </xdr:from>
        <xdr:to>
          <xdr:col>3</xdr:col>
          <xdr:colOff>1638300</xdr:colOff>
          <xdr:row>12</xdr:row>
          <xdr:rowOff>358140</xdr:rowOff>
        </xdr:to>
        <xdr:sp macro="" textlink="">
          <xdr:nvSpPr>
            <xdr:cNvPr id="11414" name="Option Button 150" hidden="1">
              <a:extLst>
                <a:ext uri="{63B3BB69-23CF-44E3-9099-C40C66FF867C}">
                  <a14:compatExt spid="_x0000_s11414"/>
                </a:ext>
                <a:ext uri="{FF2B5EF4-FFF2-40B4-BE49-F238E27FC236}">
                  <a16:creationId xmlns:a16="http://schemas.microsoft.com/office/drawing/2014/main" id="{00000000-0008-0000-0900-00009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12</xdr:row>
          <xdr:rowOff>129540</xdr:rowOff>
        </xdr:from>
        <xdr:to>
          <xdr:col>4</xdr:col>
          <xdr:colOff>1516380</xdr:colOff>
          <xdr:row>12</xdr:row>
          <xdr:rowOff>358140</xdr:rowOff>
        </xdr:to>
        <xdr:sp macro="" textlink="">
          <xdr:nvSpPr>
            <xdr:cNvPr id="11415" name="Option Button 151" hidden="1">
              <a:extLst>
                <a:ext uri="{63B3BB69-23CF-44E3-9099-C40C66FF867C}">
                  <a14:compatExt spid="_x0000_s11415"/>
                </a:ext>
                <a:ext uri="{FF2B5EF4-FFF2-40B4-BE49-F238E27FC236}">
                  <a16:creationId xmlns:a16="http://schemas.microsoft.com/office/drawing/2014/main" id="{00000000-0008-0000-0900-00009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1005840</xdr:colOff>
          <xdr:row>12</xdr:row>
          <xdr:rowOff>129540</xdr:rowOff>
        </xdr:from>
        <xdr:to>
          <xdr:col>5</xdr:col>
          <xdr:colOff>1638300</xdr:colOff>
          <xdr:row>12</xdr:row>
          <xdr:rowOff>358140</xdr:rowOff>
        </xdr:to>
        <xdr:sp macro="" textlink="">
          <xdr:nvSpPr>
            <xdr:cNvPr id="11416" name="Option Button 152" descr="Option" hidden="1">
              <a:extLst>
                <a:ext uri="{63B3BB69-23CF-44E3-9099-C40C66FF867C}">
                  <a14:compatExt spid="_x0000_s11416"/>
                </a:ext>
                <a:ext uri="{FF2B5EF4-FFF2-40B4-BE49-F238E27FC236}">
                  <a16:creationId xmlns:a16="http://schemas.microsoft.com/office/drawing/2014/main" id="{00000000-0008-0000-0900-00009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1021080</xdr:colOff>
          <xdr:row>12</xdr:row>
          <xdr:rowOff>129540</xdr:rowOff>
        </xdr:from>
        <xdr:to>
          <xdr:col>6</xdr:col>
          <xdr:colOff>1661160</xdr:colOff>
          <xdr:row>12</xdr:row>
          <xdr:rowOff>358140</xdr:rowOff>
        </xdr:to>
        <xdr:sp macro="" textlink="">
          <xdr:nvSpPr>
            <xdr:cNvPr id="11417" name="Option Button 153" hidden="1">
              <a:extLst>
                <a:ext uri="{63B3BB69-23CF-44E3-9099-C40C66FF867C}">
                  <a14:compatExt spid="_x0000_s11417"/>
                </a:ext>
                <a:ext uri="{FF2B5EF4-FFF2-40B4-BE49-F238E27FC236}">
                  <a16:creationId xmlns:a16="http://schemas.microsoft.com/office/drawing/2014/main" id="{00000000-0008-0000-0900-00009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Opção 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5.xml"/><Relationship Id="rId13" Type="http://schemas.openxmlformats.org/officeDocument/2006/relationships/ctrlProp" Target="../ctrlProps/ctrlProp160.xml"/><Relationship Id="rId18" Type="http://schemas.openxmlformats.org/officeDocument/2006/relationships/ctrlProp" Target="../ctrlProps/ctrlProp165.xml"/><Relationship Id="rId26" Type="http://schemas.openxmlformats.org/officeDocument/2006/relationships/ctrlProp" Target="../ctrlProps/ctrlProp173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68.xml"/><Relationship Id="rId7" Type="http://schemas.openxmlformats.org/officeDocument/2006/relationships/ctrlProp" Target="../ctrlProps/ctrlProp154.xml"/><Relationship Id="rId12" Type="http://schemas.openxmlformats.org/officeDocument/2006/relationships/ctrlProp" Target="../ctrlProps/ctrlProp159.xml"/><Relationship Id="rId17" Type="http://schemas.openxmlformats.org/officeDocument/2006/relationships/ctrlProp" Target="../ctrlProps/ctrlProp164.xml"/><Relationship Id="rId25" Type="http://schemas.openxmlformats.org/officeDocument/2006/relationships/ctrlProp" Target="../ctrlProps/ctrlProp17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63.xml"/><Relationship Id="rId20" Type="http://schemas.openxmlformats.org/officeDocument/2006/relationships/ctrlProp" Target="../ctrlProps/ctrlProp16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53.xml"/><Relationship Id="rId11" Type="http://schemas.openxmlformats.org/officeDocument/2006/relationships/ctrlProp" Target="../ctrlProps/ctrlProp158.xml"/><Relationship Id="rId24" Type="http://schemas.openxmlformats.org/officeDocument/2006/relationships/ctrlProp" Target="../ctrlProps/ctrlProp171.xml"/><Relationship Id="rId5" Type="http://schemas.openxmlformats.org/officeDocument/2006/relationships/ctrlProp" Target="../ctrlProps/ctrlProp152.xml"/><Relationship Id="rId15" Type="http://schemas.openxmlformats.org/officeDocument/2006/relationships/ctrlProp" Target="../ctrlProps/ctrlProp162.xml"/><Relationship Id="rId23" Type="http://schemas.openxmlformats.org/officeDocument/2006/relationships/ctrlProp" Target="../ctrlProps/ctrlProp170.xml"/><Relationship Id="rId28" Type="http://schemas.openxmlformats.org/officeDocument/2006/relationships/ctrlProp" Target="../ctrlProps/ctrlProp175.xml"/><Relationship Id="rId10" Type="http://schemas.openxmlformats.org/officeDocument/2006/relationships/ctrlProp" Target="../ctrlProps/ctrlProp157.xml"/><Relationship Id="rId19" Type="http://schemas.openxmlformats.org/officeDocument/2006/relationships/ctrlProp" Target="../ctrlProps/ctrlProp166.xml"/><Relationship Id="rId4" Type="http://schemas.openxmlformats.org/officeDocument/2006/relationships/ctrlProp" Target="../ctrlProps/ctrlProp151.xml"/><Relationship Id="rId9" Type="http://schemas.openxmlformats.org/officeDocument/2006/relationships/ctrlProp" Target="../ctrlProps/ctrlProp156.xml"/><Relationship Id="rId14" Type="http://schemas.openxmlformats.org/officeDocument/2006/relationships/ctrlProp" Target="../ctrlProps/ctrlProp161.xml"/><Relationship Id="rId22" Type="http://schemas.openxmlformats.org/officeDocument/2006/relationships/ctrlProp" Target="../ctrlProps/ctrlProp169.xml"/><Relationship Id="rId27" Type="http://schemas.openxmlformats.org/officeDocument/2006/relationships/ctrlProp" Target="../ctrlProps/ctrlProp17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8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3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26" Type="http://schemas.openxmlformats.org/officeDocument/2006/relationships/ctrlProp" Target="../ctrlProps/ctrlProp123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26" Type="http://schemas.openxmlformats.org/officeDocument/2006/relationships/ctrlProp" Target="../ctrlProps/ctrlProp148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43.xml"/><Relationship Id="rId7" Type="http://schemas.openxmlformats.org/officeDocument/2006/relationships/ctrlProp" Target="../ctrlProps/ctrlProp129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38.xml"/><Relationship Id="rId20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8.xml"/><Relationship Id="rId11" Type="http://schemas.openxmlformats.org/officeDocument/2006/relationships/ctrlProp" Target="../ctrlProps/ctrlProp133.xml"/><Relationship Id="rId24" Type="http://schemas.openxmlformats.org/officeDocument/2006/relationships/ctrlProp" Target="../ctrlProps/ctrlProp146.xml"/><Relationship Id="rId5" Type="http://schemas.openxmlformats.org/officeDocument/2006/relationships/ctrlProp" Target="../ctrlProps/ctrlProp127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10" Type="http://schemas.openxmlformats.org/officeDocument/2006/relationships/ctrlProp" Target="../ctrlProps/ctrlProp132.xml"/><Relationship Id="rId19" Type="http://schemas.openxmlformats.org/officeDocument/2006/relationships/ctrlProp" Target="../ctrlProps/ctrlProp141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1C4D-1F60-4BE7-B6F6-AA2B3AC6D369}">
  <dimension ref="A1:M35"/>
  <sheetViews>
    <sheetView showGridLines="0" tabSelected="1" showWhiteSpace="0" zoomScaleNormal="100" workbookViewId="0">
      <selection activeCell="B39" sqref="B39"/>
    </sheetView>
  </sheetViews>
  <sheetFormatPr defaultColWidth="10.77734375" defaultRowHeight="14.4" x14ac:dyDescent="0.3"/>
  <cols>
    <col min="6" max="7" width="11.77734375" customWidth="1"/>
    <col min="11" max="11" width="13.77734375" customWidth="1"/>
  </cols>
  <sheetData>
    <row r="1" spans="1:13" ht="44.4" x14ac:dyDescent="0.3">
      <c r="A1" s="38" t="s">
        <v>0</v>
      </c>
    </row>
    <row r="2" spans="1:13" ht="24" x14ac:dyDescent="0.3">
      <c r="A2" s="39" t="s">
        <v>1</v>
      </c>
    </row>
    <row r="3" spans="1:13" ht="16.8" x14ac:dyDescent="0.3">
      <c r="A3" s="40" t="s">
        <v>2</v>
      </c>
    </row>
    <row r="4" spans="1:13" ht="16.05" customHeight="1" x14ac:dyDescent="0.3">
      <c r="F4" s="41" t="s">
        <v>3</v>
      </c>
    </row>
    <row r="5" spans="1:13" ht="16.8" x14ac:dyDescent="0.3">
      <c r="A5" s="40"/>
      <c r="F5" s="156" t="s">
        <v>4</v>
      </c>
      <c r="G5" s="156"/>
      <c r="H5" s="156"/>
      <c r="I5" s="156"/>
      <c r="J5" s="156"/>
      <c r="K5" s="156"/>
      <c r="L5" s="156"/>
      <c r="M5" s="156"/>
    </row>
    <row r="6" spans="1:13" x14ac:dyDescent="0.3">
      <c r="F6" s="156"/>
      <c r="G6" s="156"/>
      <c r="H6" s="156"/>
      <c r="I6" s="156"/>
      <c r="J6" s="156"/>
      <c r="K6" s="156"/>
      <c r="L6" s="156"/>
      <c r="M6" s="156"/>
    </row>
    <row r="7" spans="1:13" x14ac:dyDescent="0.3">
      <c r="F7" s="156"/>
      <c r="G7" s="156"/>
      <c r="H7" s="156"/>
      <c r="I7" s="156"/>
      <c r="J7" s="156"/>
      <c r="K7" s="156"/>
      <c r="L7" s="156"/>
      <c r="M7" s="156"/>
    </row>
    <row r="8" spans="1:13" x14ac:dyDescent="0.3">
      <c r="F8" s="156"/>
      <c r="G8" s="156"/>
      <c r="H8" s="156"/>
      <c r="I8" s="156"/>
      <c r="J8" s="156"/>
      <c r="K8" s="156"/>
      <c r="L8" s="156"/>
      <c r="M8" s="156"/>
    </row>
    <row r="9" spans="1:13" ht="16.05" customHeight="1" x14ac:dyDescent="0.3">
      <c r="F9" s="41" t="s">
        <v>5</v>
      </c>
    </row>
    <row r="10" spans="1:13" ht="16.05" customHeight="1" x14ac:dyDescent="0.3">
      <c r="F10" s="157" t="s">
        <v>6</v>
      </c>
      <c r="G10" s="157"/>
      <c r="H10" s="157"/>
      <c r="I10" s="157"/>
      <c r="J10" s="157"/>
      <c r="K10" s="157"/>
      <c r="L10" s="157"/>
      <c r="M10" s="157"/>
    </row>
    <row r="11" spans="1:13" ht="16.05" customHeight="1" x14ac:dyDescent="0.3">
      <c r="F11" s="157"/>
      <c r="G11" s="157"/>
      <c r="H11" s="157"/>
      <c r="I11" s="157"/>
      <c r="J11" s="157"/>
      <c r="K11" s="157"/>
      <c r="L11" s="157"/>
      <c r="M11" s="157"/>
    </row>
    <row r="12" spans="1:13" ht="16.05" customHeight="1" x14ac:dyDescent="0.3">
      <c r="F12" s="42"/>
      <c r="G12" s="42"/>
      <c r="H12" s="42"/>
      <c r="I12" s="42"/>
      <c r="J12" s="42"/>
      <c r="K12" s="42"/>
      <c r="L12" s="42"/>
      <c r="M12" s="42"/>
    </row>
    <row r="13" spans="1:13" ht="18.600000000000001" customHeight="1" x14ac:dyDescent="0.3">
      <c r="F13" s="158" t="s">
        <v>7</v>
      </c>
      <c r="G13" s="159"/>
      <c r="H13" s="159"/>
      <c r="I13" s="159"/>
      <c r="J13" s="160" t="s">
        <v>8</v>
      </c>
      <c r="K13" s="160"/>
      <c r="L13" s="160" t="s">
        <v>9</v>
      </c>
      <c r="M13" s="160"/>
    </row>
    <row r="14" spans="1:13" ht="32.25" customHeight="1" x14ac:dyDescent="0.3">
      <c r="F14" s="155" t="s">
        <v>10</v>
      </c>
      <c r="G14" s="155"/>
      <c r="H14" s="155"/>
      <c r="I14" s="155"/>
      <c r="J14" s="155" t="s">
        <v>289</v>
      </c>
      <c r="K14" s="155"/>
      <c r="L14" s="155" t="s">
        <v>11</v>
      </c>
      <c r="M14" s="155"/>
    </row>
    <row r="15" spans="1:13" s="43" customFormat="1" ht="18.600000000000001" customHeight="1" x14ac:dyDescent="0.3">
      <c r="F15" s="161" t="s">
        <v>12</v>
      </c>
      <c r="G15" s="161"/>
      <c r="H15" s="162" t="s">
        <v>13</v>
      </c>
      <c r="I15" s="162"/>
      <c r="J15" s="158" t="s">
        <v>14</v>
      </c>
      <c r="K15" s="158"/>
      <c r="L15" s="158" t="s">
        <v>15</v>
      </c>
      <c r="M15" s="158"/>
    </row>
    <row r="16" spans="1:13" ht="18.600000000000001" customHeight="1" x14ac:dyDescent="0.3">
      <c r="F16" s="155" t="s">
        <v>16</v>
      </c>
      <c r="G16" s="155"/>
      <c r="H16" s="163" t="s">
        <v>17</v>
      </c>
      <c r="I16" s="155"/>
      <c r="J16" s="155" t="s">
        <v>16</v>
      </c>
      <c r="K16" s="155"/>
      <c r="L16" s="155" t="s">
        <v>18</v>
      </c>
      <c r="M16" s="155"/>
    </row>
    <row r="17" spans="1:13" ht="18.600000000000001" customHeight="1" x14ac:dyDescent="0.3">
      <c r="F17" s="161" t="s">
        <v>19</v>
      </c>
      <c r="G17" s="161"/>
      <c r="H17" s="161"/>
      <c r="I17" s="161"/>
      <c r="J17" s="161" t="s">
        <v>20</v>
      </c>
      <c r="K17" s="161"/>
      <c r="L17" s="161"/>
      <c r="M17" s="161"/>
    </row>
    <row r="18" spans="1:13" ht="26.55" customHeight="1" x14ac:dyDescent="0.3">
      <c r="F18" s="164" t="s">
        <v>21</v>
      </c>
      <c r="G18" s="164"/>
      <c r="H18" s="164"/>
      <c r="I18" s="164"/>
      <c r="J18" s="164" t="s">
        <v>22</v>
      </c>
      <c r="K18" s="164"/>
      <c r="L18" s="164"/>
      <c r="M18" s="164"/>
    </row>
    <row r="19" spans="1:13" ht="18.600000000000001" customHeight="1" x14ac:dyDescent="0.3">
      <c r="F19" s="158" t="s">
        <v>23</v>
      </c>
      <c r="G19" s="158"/>
      <c r="H19" s="158"/>
      <c r="I19" s="158"/>
      <c r="J19" s="158"/>
      <c r="K19" s="158"/>
      <c r="L19" s="158"/>
      <c r="M19" s="158"/>
    </row>
    <row r="20" spans="1:13" ht="18.600000000000001" customHeight="1" x14ac:dyDescent="0.3">
      <c r="F20" s="165" t="s">
        <v>290</v>
      </c>
      <c r="G20" s="166"/>
      <c r="H20" s="166"/>
      <c r="I20" s="166"/>
      <c r="J20" s="166"/>
      <c r="K20" s="166"/>
      <c r="L20" s="166"/>
      <c r="M20" s="167"/>
    </row>
    <row r="21" spans="1:13" ht="18.600000000000001" customHeight="1" x14ac:dyDescent="0.3">
      <c r="F21" s="168"/>
      <c r="G21" s="169"/>
      <c r="H21" s="169"/>
      <c r="I21" s="169"/>
      <c r="J21" s="169"/>
      <c r="K21" s="169"/>
      <c r="L21" s="169"/>
      <c r="M21" s="170"/>
    </row>
    <row r="22" spans="1:13" ht="18.600000000000001" customHeight="1" x14ac:dyDescent="0.3">
      <c r="F22" s="168"/>
      <c r="G22" s="169"/>
      <c r="H22" s="169"/>
      <c r="I22" s="169"/>
      <c r="J22" s="169"/>
      <c r="K22" s="169"/>
      <c r="L22" s="169"/>
      <c r="M22" s="170"/>
    </row>
    <row r="23" spans="1:13" ht="18.600000000000001" customHeight="1" x14ac:dyDescent="0.3">
      <c r="F23" s="158" t="s">
        <v>24</v>
      </c>
      <c r="G23" s="158"/>
      <c r="H23" s="158"/>
      <c r="I23" s="158"/>
      <c r="J23" s="158"/>
      <c r="K23" s="158"/>
      <c r="L23" s="158"/>
      <c r="M23" s="158"/>
    </row>
    <row r="24" spans="1:13" ht="18.600000000000001" customHeight="1" x14ac:dyDescent="0.3">
      <c r="F24" s="155" t="s">
        <v>25</v>
      </c>
      <c r="G24" s="155"/>
      <c r="H24" s="155"/>
      <c r="I24" s="155"/>
      <c r="J24" s="155"/>
      <c r="K24" s="155"/>
      <c r="L24" s="155"/>
      <c r="M24" s="155"/>
    </row>
    <row r="25" spans="1:13" ht="18.600000000000001" customHeight="1" x14ac:dyDescent="0.3">
      <c r="F25" s="158" t="s">
        <v>26</v>
      </c>
      <c r="G25" s="158"/>
      <c r="H25" s="158"/>
      <c r="I25" s="158"/>
      <c r="J25" s="158"/>
      <c r="K25" s="158"/>
      <c r="L25" s="158"/>
      <c r="M25" s="158"/>
    </row>
    <row r="26" spans="1:13" ht="18.600000000000001" customHeight="1" x14ac:dyDescent="0.3">
      <c r="F26" s="155" t="s">
        <v>27</v>
      </c>
      <c r="G26" s="155"/>
      <c r="H26" s="155"/>
      <c r="I26" s="155"/>
      <c r="J26" s="155"/>
      <c r="K26" s="155"/>
      <c r="L26" s="155"/>
      <c r="M26" s="155"/>
    </row>
    <row r="27" spans="1:13" ht="18.600000000000001" customHeight="1" x14ac:dyDescent="0.3">
      <c r="F27" s="158" t="s">
        <v>28</v>
      </c>
      <c r="G27" s="158"/>
      <c r="H27" s="158"/>
      <c r="I27" s="158"/>
      <c r="J27" s="158"/>
      <c r="K27" s="158"/>
      <c r="L27" s="158"/>
      <c r="M27" s="158"/>
    </row>
    <row r="28" spans="1:13" ht="18.600000000000001" customHeight="1" x14ac:dyDescent="0.3">
      <c r="F28" s="155" t="s">
        <v>29</v>
      </c>
      <c r="G28" s="155"/>
      <c r="H28" s="155"/>
      <c r="I28" s="155"/>
      <c r="J28" s="155"/>
      <c r="K28" s="155"/>
      <c r="L28" s="155"/>
      <c r="M28" s="155"/>
    </row>
    <row r="29" spans="1:13" ht="18.600000000000001" customHeight="1" x14ac:dyDescent="0.3">
      <c r="F29" s="158" t="s">
        <v>30</v>
      </c>
      <c r="G29" s="158"/>
      <c r="H29" s="158"/>
      <c r="I29" s="158"/>
      <c r="J29" s="158" t="s">
        <v>31</v>
      </c>
      <c r="K29" s="158"/>
      <c r="L29" s="158"/>
      <c r="M29" s="158"/>
    </row>
    <row r="30" spans="1:13" ht="18.75" customHeight="1" x14ac:dyDescent="0.3">
      <c r="A30" s="44" t="s">
        <v>32</v>
      </c>
      <c r="F30" s="164" t="s">
        <v>33</v>
      </c>
      <c r="G30" s="164"/>
      <c r="H30" s="164"/>
      <c r="I30" s="164"/>
      <c r="J30" s="164" t="s">
        <v>34</v>
      </c>
      <c r="K30" s="164"/>
      <c r="L30" s="164"/>
      <c r="M30" s="164"/>
    </row>
    <row r="31" spans="1:13" ht="21" customHeight="1" x14ac:dyDescent="0.3">
      <c r="F31" s="164"/>
      <c r="G31" s="164"/>
      <c r="H31" s="164"/>
      <c r="I31" s="164"/>
      <c r="J31" s="164"/>
      <c r="K31" s="164"/>
      <c r="L31" s="164"/>
      <c r="M31" s="164"/>
    </row>
    <row r="32" spans="1:13" x14ac:dyDescent="0.3">
      <c r="A32" s="45" t="s">
        <v>291</v>
      </c>
    </row>
    <row r="33" spans="6:13" ht="14.55" customHeight="1" x14ac:dyDescent="0.3">
      <c r="F33" s="171" t="s">
        <v>35</v>
      </c>
      <c r="G33" s="171"/>
      <c r="H33" s="171"/>
      <c r="I33" s="171"/>
      <c r="J33" s="171"/>
      <c r="K33" s="171"/>
      <c r="L33" s="171"/>
      <c r="M33" s="171"/>
    </row>
    <row r="34" spans="6:13" x14ac:dyDescent="0.3">
      <c r="F34" s="171"/>
      <c r="G34" s="171"/>
      <c r="H34" s="171"/>
      <c r="I34" s="171"/>
      <c r="J34" s="171"/>
      <c r="K34" s="171"/>
      <c r="L34" s="171"/>
      <c r="M34" s="171"/>
    </row>
    <row r="35" spans="6:13" x14ac:dyDescent="0.3">
      <c r="F35" s="46"/>
    </row>
  </sheetData>
  <mergeCells count="33">
    <mergeCell ref="F29:I29"/>
    <mergeCell ref="J29:M29"/>
    <mergeCell ref="F30:I31"/>
    <mergeCell ref="J30:M31"/>
    <mergeCell ref="F33:M34"/>
    <mergeCell ref="F28:M28"/>
    <mergeCell ref="F17:I17"/>
    <mergeCell ref="J17:M17"/>
    <mergeCell ref="F18:I18"/>
    <mergeCell ref="J18:M18"/>
    <mergeCell ref="F19:M19"/>
    <mergeCell ref="F20:M22"/>
    <mergeCell ref="F23:M23"/>
    <mergeCell ref="F24:M24"/>
    <mergeCell ref="F25:M25"/>
    <mergeCell ref="F26:M26"/>
    <mergeCell ref="F27:M27"/>
    <mergeCell ref="F15:G15"/>
    <mergeCell ref="H15:I15"/>
    <mergeCell ref="J15:K15"/>
    <mergeCell ref="L15:M15"/>
    <mergeCell ref="F16:G16"/>
    <mergeCell ref="H16:I16"/>
    <mergeCell ref="J16:K16"/>
    <mergeCell ref="L16:M16"/>
    <mergeCell ref="F14:I14"/>
    <mergeCell ref="J14:K14"/>
    <mergeCell ref="L14:M14"/>
    <mergeCell ref="F5:M8"/>
    <mergeCell ref="F10:M11"/>
    <mergeCell ref="F13:I13"/>
    <mergeCell ref="J13:K13"/>
    <mergeCell ref="L13:M13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2601-D002-4CF5-8489-75A71F699430}">
  <sheetPr codeName="Sheet9">
    <tabColor rgb="FFB2CCA0"/>
  </sheetPr>
  <dimension ref="A1:N13"/>
  <sheetViews>
    <sheetView zoomScale="90" zoomScaleNormal="90" workbookViewId="0">
      <selection activeCell="F4" sqref="F4"/>
    </sheetView>
  </sheetViews>
  <sheetFormatPr defaultColWidth="9.21875" defaultRowHeight="14.4" x14ac:dyDescent="0.3"/>
  <cols>
    <col min="1" max="2" width="3.21875" style="56" customWidth="1"/>
    <col min="3" max="3" width="25.77734375" style="56" customWidth="1"/>
    <col min="4" max="7" width="35.77734375" style="56" customWidth="1"/>
    <col min="8" max="9" width="3.21875" style="56" customWidth="1"/>
    <col min="10" max="11" width="50.77734375" style="109" customWidth="1"/>
    <col min="12" max="13" width="9.77734375" style="91" customWidth="1"/>
    <col min="14" max="16384" width="9.21875" style="56"/>
  </cols>
  <sheetData>
    <row r="1" spans="1:14" s="94" customFormat="1" ht="15" customHeight="1" x14ac:dyDescent="0.3">
      <c r="A1" s="191" t="s">
        <v>73</v>
      </c>
      <c r="B1" s="191"/>
      <c r="C1" s="191"/>
      <c r="D1" s="192" t="s">
        <v>74</v>
      </c>
      <c r="E1" s="194" t="s">
        <v>75</v>
      </c>
      <c r="F1" s="196" t="s">
        <v>76</v>
      </c>
      <c r="G1" s="198" t="s">
        <v>77</v>
      </c>
      <c r="H1" s="202"/>
      <c r="I1" s="203"/>
      <c r="J1" s="49" t="s">
        <v>78</v>
      </c>
      <c r="K1" s="49"/>
      <c r="L1" s="78"/>
      <c r="M1" s="78"/>
    </row>
    <row r="2" spans="1:14" s="80" customFormat="1" ht="21" customHeight="1" x14ac:dyDescent="0.3">
      <c r="A2" s="191"/>
      <c r="B2" s="191"/>
      <c r="C2" s="191"/>
      <c r="D2" s="193"/>
      <c r="E2" s="195"/>
      <c r="F2" s="197"/>
      <c r="G2" s="199"/>
      <c r="H2" s="204"/>
      <c r="I2" s="205"/>
      <c r="J2" s="12">
        <f>COUNTA(L4:L13)</f>
        <v>5</v>
      </c>
      <c r="K2" s="12"/>
      <c r="L2" s="86"/>
      <c r="M2" s="81">
        <f>COUNTIF(L5:L13,0)</f>
        <v>5</v>
      </c>
    </row>
    <row r="3" spans="1:14" s="80" customFormat="1" ht="25.05" customHeight="1" x14ac:dyDescent="0.3">
      <c r="A3" s="120" t="s">
        <v>238</v>
      </c>
      <c r="B3" s="122"/>
      <c r="C3" s="122"/>
      <c r="D3" s="120"/>
      <c r="E3" s="122"/>
      <c r="F3" s="122"/>
      <c r="G3" s="123"/>
      <c r="H3" s="206"/>
      <c r="I3" s="207"/>
      <c r="J3" s="14" t="s">
        <v>80</v>
      </c>
      <c r="K3" s="14" t="s">
        <v>81</v>
      </c>
      <c r="L3" s="82" t="s">
        <v>82</v>
      </c>
      <c r="M3" s="83" t="e">
        <f>SUM(M4:M13)/(5-M2)</f>
        <v>#DIV/0!</v>
      </c>
      <c r="N3" s="85"/>
    </row>
    <row r="4" spans="1:14" ht="115.5" customHeight="1" x14ac:dyDescent="0.3">
      <c r="A4" s="202" t="s">
        <v>239</v>
      </c>
      <c r="B4" s="178">
        <v>1</v>
      </c>
      <c r="C4" s="182" t="s">
        <v>240</v>
      </c>
      <c r="D4" s="84" t="s">
        <v>241</v>
      </c>
      <c r="E4" s="84" t="s">
        <v>242</v>
      </c>
      <c r="F4" s="84" t="s">
        <v>243</v>
      </c>
      <c r="G4" s="84" t="s">
        <v>244</v>
      </c>
      <c r="H4" s="202" t="s">
        <v>239</v>
      </c>
      <c r="I4" s="178">
        <v>1</v>
      </c>
      <c r="J4" s="260"/>
      <c r="K4" s="260"/>
      <c r="M4" s="86"/>
    </row>
    <row r="5" spans="1:14" ht="37.049999999999997" customHeight="1" x14ac:dyDescent="0.3">
      <c r="A5" s="204"/>
      <c r="B5" s="179"/>
      <c r="C5" s="183"/>
      <c r="D5" s="6"/>
      <c r="E5" s="7"/>
      <c r="F5" s="7"/>
      <c r="G5" s="8"/>
      <c r="H5" s="204"/>
      <c r="I5" s="179"/>
      <c r="J5" s="260"/>
      <c r="K5" s="260"/>
      <c r="L5" s="92">
        <v>0</v>
      </c>
      <c r="M5" s="90">
        <f>IF(L5=0,0,L5-1)</f>
        <v>0</v>
      </c>
    </row>
    <row r="6" spans="1:14" ht="75" customHeight="1" x14ac:dyDescent="0.3">
      <c r="A6" s="202" t="s">
        <v>239</v>
      </c>
      <c r="B6" s="178">
        <v>2</v>
      </c>
      <c r="C6" s="182" t="s">
        <v>245</v>
      </c>
      <c r="D6" s="84" t="s">
        <v>246</v>
      </c>
      <c r="E6" s="84" t="s">
        <v>247</v>
      </c>
      <c r="F6" s="84" t="s">
        <v>248</v>
      </c>
      <c r="G6" s="84" t="s">
        <v>249</v>
      </c>
      <c r="H6" s="202" t="s">
        <v>239</v>
      </c>
      <c r="I6" s="178">
        <v>2</v>
      </c>
      <c r="J6" s="260"/>
      <c r="K6" s="260"/>
      <c r="M6" s="86"/>
    </row>
    <row r="7" spans="1:14" ht="37.049999999999997" customHeight="1" x14ac:dyDescent="0.3">
      <c r="A7" s="204"/>
      <c r="B7" s="179"/>
      <c r="C7" s="183"/>
      <c r="D7" s="6"/>
      <c r="E7" s="7"/>
      <c r="F7" s="7"/>
      <c r="G7" s="8"/>
      <c r="H7" s="204"/>
      <c r="I7" s="179"/>
      <c r="J7" s="260"/>
      <c r="K7" s="260"/>
      <c r="L7" s="92">
        <v>0</v>
      </c>
      <c r="M7" s="90">
        <f>IF(L7=0,0,L7-1)</f>
        <v>0</v>
      </c>
    </row>
    <row r="8" spans="1:14" ht="67.5" customHeight="1" x14ac:dyDescent="0.3">
      <c r="A8" s="202" t="s">
        <v>239</v>
      </c>
      <c r="B8" s="178">
        <v>3</v>
      </c>
      <c r="C8" s="182" t="s">
        <v>250</v>
      </c>
      <c r="D8" s="84" t="s">
        <v>251</v>
      </c>
      <c r="E8" s="84" t="s">
        <v>252</v>
      </c>
      <c r="F8" s="84" t="s">
        <v>253</v>
      </c>
      <c r="G8" s="84" t="s">
        <v>254</v>
      </c>
      <c r="H8" s="202" t="s">
        <v>239</v>
      </c>
      <c r="I8" s="178">
        <v>3</v>
      </c>
      <c r="J8" s="185"/>
      <c r="K8" s="260"/>
      <c r="M8" s="86"/>
    </row>
    <row r="9" spans="1:14" ht="37.049999999999997" customHeight="1" x14ac:dyDescent="0.3">
      <c r="A9" s="204"/>
      <c r="B9" s="179"/>
      <c r="C9" s="183"/>
      <c r="D9" s="6"/>
      <c r="E9" s="7"/>
      <c r="F9" s="7"/>
      <c r="G9" s="8"/>
      <c r="H9" s="204"/>
      <c r="I9" s="179"/>
      <c r="J9" s="185"/>
      <c r="K9" s="260"/>
      <c r="L9" s="92">
        <v>0</v>
      </c>
      <c r="M9" s="90">
        <f>IF(L9=0,0,L9-1)</f>
        <v>0</v>
      </c>
    </row>
    <row r="10" spans="1:14" s="80" customFormat="1" ht="137.25" customHeight="1" x14ac:dyDescent="0.3">
      <c r="A10" s="202" t="s">
        <v>239</v>
      </c>
      <c r="B10" s="178">
        <v>4</v>
      </c>
      <c r="C10" s="182" t="s">
        <v>255</v>
      </c>
      <c r="D10" s="84" t="s">
        <v>256</v>
      </c>
      <c r="E10" s="84" t="s">
        <v>257</v>
      </c>
      <c r="F10" s="84" t="s">
        <v>258</v>
      </c>
      <c r="G10" s="84" t="s">
        <v>259</v>
      </c>
      <c r="H10" s="202" t="s">
        <v>239</v>
      </c>
      <c r="I10" s="178">
        <v>4</v>
      </c>
      <c r="J10" s="210"/>
      <c r="K10" s="210"/>
      <c r="L10" s="85"/>
      <c r="M10" s="57"/>
    </row>
    <row r="11" spans="1:14" s="80" customFormat="1" ht="37.049999999999997" customHeight="1" x14ac:dyDescent="0.3">
      <c r="A11" s="204"/>
      <c r="B11" s="179"/>
      <c r="C11" s="183"/>
      <c r="D11" s="6"/>
      <c r="E11" s="7"/>
      <c r="F11" s="7"/>
      <c r="G11" s="8"/>
      <c r="H11" s="204"/>
      <c r="I11" s="179"/>
      <c r="J11" s="210"/>
      <c r="K11" s="210"/>
      <c r="L11" s="92">
        <v>0</v>
      </c>
      <c r="M11" s="90">
        <f>IF(L11=0,0,L11-1)</f>
        <v>0</v>
      </c>
    </row>
    <row r="12" spans="1:14" s="80" customFormat="1" ht="129.75" customHeight="1" x14ac:dyDescent="0.3">
      <c r="A12" s="202" t="s">
        <v>239</v>
      </c>
      <c r="B12" s="180">
        <v>5</v>
      </c>
      <c r="C12" s="182" t="s">
        <v>260</v>
      </c>
      <c r="D12" s="118" t="s">
        <v>261</v>
      </c>
      <c r="E12" s="118" t="s">
        <v>262</v>
      </c>
      <c r="F12" s="118" t="s">
        <v>263</v>
      </c>
      <c r="G12" s="118" t="s">
        <v>264</v>
      </c>
      <c r="H12" s="202" t="s">
        <v>239</v>
      </c>
      <c r="I12" s="180">
        <v>5</v>
      </c>
      <c r="J12" s="210"/>
      <c r="K12" s="210"/>
      <c r="L12" s="85"/>
      <c r="M12" s="93"/>
    </row>
    <row r="13" spans="1:14" s="95" customFormat="1" ht="37.049999999999997" customHeight="1" x14ac:dyDescent="0.3">
      <c r="A13" s="204"/>
      <c r="B13" s="181"/>
      <c r="C13" s="183"/>
      <c r="D13" s="6"/>
      <c r="E13" s="7"/>
      <c r="F13" s="7"/>
      <c r="G13" s="8"/>
      <c r="H13" s="204"/>
      <c r="I13" s="181"/>
      <c r="J13" s="210"/>
      <c r="K13" s="210"/>
      <c r="L13" s="92">
        <v>0</v>
      </c>
      <c r="M13" s="90">
        <f>IF(L13=0,0,L13-1)</f>
        <v>0</v>
      </c>
    </row>
  </sheetData>
  <mergeCells count="42">
    <mergeCell ref="H12:H13"/>
    <mergeCell ref="I12:I13"/>
    <mergeCell ref="H1:I2"/>
    <mergeCell ref="H3:I3"/>
    <mergeCell ref="H6:H7"/>
    <mergeCell ref="I6:I7"/>
    <mergeCell ref="H8:H9"/>
    <mergeCell ref="I8:I9"/>
    <mergeCell ref="H10:H11"/>
    <mergeCell ref="I10:I11"/>
    <mergeCell ref="J4:J5"/>
    <mergeCell ref="K4:K5"/>
    <mergeCell ref="G1:G2"/>
    <mergeCell ref="F1:F2"/>
    <mergeCell ref="D1:D2"/>
    <mergeCell ref="E1:E2"/>
    <mergeCell ref="H4:H5"/>
    <mergeCell ref="I4:I5"/>
    <mergeCell ref="C12:C13"/>
    <mergeCell ref="B12:B13"/>
    <mergeCell ref="C10:C11"/>
    <mergeCell ref="C8:C9"/>
    <mergeCell ref="A1:C2"/>
    <mergeCell ref="A6:A7"/>
    <mergeCell ref="B6:B7"/>
    <mergeCell ref="C6:C7"/>
    <mergeCell ref="A12:A13"/>
    <mergeCell ref="A8:A9"/>
    <mergeCell ref="A10:A11"/>
    <mergeCell ref="A4:A5"/>
    <mergeCell ref="B8:B9"/>
    <mergeCell ref="B10:B11"/>
    <mergeCell ref="B4:B5"/>
    <mergeCell ref="C4:C5"/>
    <mergeCell ref="J6:J7"/>
    <mergeCell ref="K6:K7"/>
    <mergeCell ref="K8:K9"/>
    <mergeCell ref="K10:K11"/>
    <mergeCell ref="K12:K13"/>
    <mergeCell ref="J8:J9"/>
    <mergeCell ref="J12:J13"/>
    <mergeCell ref="J10:J11"/>
  </mergeCells>
  <pageMargins left="7.874015748031496E-2" right="7.874015748031496E-2" top="0.39370078740157483" bottom="0.19685039370078741" header="0.31496062992125984" footer="0.31496062992125984"/>
  <pageSetup paperSize="9" scale="80" orientation="landscape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3" r:id="rId4" name="Group Box 129">
              <controlPr defaultSize="0" autoFill="0" autoPict="0">
                <anchor moveWithCells="1">
                  <from>
                    <xdr:col>3</xdr:col>
                    <xdr:colOff>38100</xdr:colOff>
                    <xdr:row>4</xdr:row>
                    <xdr:rowOff>38100</xdr:rowOff>
                  </from>
                  <to>
                    <xdr:col>6</xdr:col>
                    <xdr:colOff>2354580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5" name="Option Button 130">
              <controlPr defaultSize="0" autoFill="0" autoLine="0" autoPict="0">
                <anchor moveWithCells="1">
                  <from>
                    <xdr:col>3</xdr:col>
                    <xdr:colOff>899160</xdr:colOff>
                    <xdr:row>4</xdr:row>
                    <xdr:rowOff>114300</xdr:rowOff>
                  </from>
                  <to>
                    <xdr:col>3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5" r:id="rId6" name="Option Button 131">
              <controlPr defaultSize="0" autoFill="0" autoLine="0" autoPict="0">
                <anchor moveWithCells="1">
                  <from>
                    <xdr:col>4</xdr:col>
                    <xdr:colOff>876300</xdr:colOff>
                    <xdr:row>4</xdr:row>
                    <xdr:rowOff>129540</xdr:rowOff>
                  </from>
                  <to>
                    <xdr:col>4</xdr:col>
                    <xdr:colOff>1516380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7" name="Option Button 132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4</xdr:row>
                    <xdr:rowOff>129540</xdr:rowOff>
                  </from>
                  <to>
                    <xdr:col>5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8" name="Option Button 133">
              <controlPr defaultSize="0" autoFill="0" autoLine="0" autoPict="0">
                <anchor moveWithCells="1">
                  <from>
                    <xdr:col>6</xdr:col>
                    <xdr:colOff>1021080</xdr:colOff>
                    <xdr:row>4</xdr:row>
                    <xdr:rowOff>129540</xdr:rowOff>
                  </from>
                  <to>
                    <xdr:col>6</xdr:col>
                    <xdr:colOff>1661160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9" name="Group Box 134">
              <controlPr defaultSize="0" autoFill="0" autoPict="0">
                <anchor moveWithCells="1">
                  <from>
                    <xdr:col>3</xdr:col>
                    <xdr:colOff>38100</xdr:colOff>
                    <xdr:row>6</xdr:row>
                    <xdr:rowOff>38100</xdr:rowOff>
                  </from>
                  <to>
                    <xdr:col>6</xdr:col>
                    <xdr:colOff>2354580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0" name="Option Button 135">
              <controlPr defaultSize="0" autoFill="0" autoLine="0" autoPict="0">
                <anchor moveWithCells="1">
                  <from>
                    <xdr:col>3</xdr:col>
                    <xdr:colOff>899160</xdr:colOff>
                    <xdr:row>6</xdr:row>
                    <xdr:rowOff>114300</xdr:rowOff>
                  </from>
                  <to>
                    <xdr:col>3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11" name="Option Button 136">
              <controlPr defaultSize="0" autoFill="0" autoLine="0" autoPict="0">
                <anchor moveWithCells="1">
                  <from>
                    <xdr:col>4</xdr:col>
                    <xdr:colOff>876300</xdr:colOff>
                    <xdr:row>6</xdr:row>
                    <xdr:rowOff>129540</xdr:rowOff>
                  </from>
                  <to>
                    <xdr:col>4</xdr:col>
                    <xdr:colOff>1516380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2" name="Option Button 137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6</xdr:row>
                    <xdr:rowOff>129540</xdr:rowOff>
                  </from>
                  <to>
                    <xdr:col>5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3" name="Option Button 138">
              <controlPr defaultSize="0" autoFill="0" autoLine="0" autoPict="0">
                <anchor moveWithCells="1">
                  <from>
                    <xdr:col>6</xdr:col>
                    <xdr:colOff>1021080</xdr:colOff>
                    <xdr:row>6</xdr:row>
                    <xdr:rowOff>129540</xdr:rowOff>
                  </from>
                  <to>
                    <xdr:col>6</xdr:col>
                    <xdr:colOff>1661160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4" name="Group Box 139">
              <controlPr defaultSize="0" autoFill="0" autoPict="0">
                <anchor moveWithCells="1">
                  <from>
                    <xdr:col>3</xdr:col>
                    <xdr:colOff>38100</xdr:colOff>
                    <xdr:row>8</xdr:row>
                    <xdr:rowOff>60960</xdr:rowOff>
                  </from>
                  <to>
                    <xdr:col>6</xdr:col>
                    <xdr:colOff>2354580</xdr:colOff>
                    <xdr:row>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5" name="Option Button 140">
              <controlPr defaultSize="0" autoFill="0" autoLine="0" autoPict="0">
                <anchor moveWithCells="1">
                  <from>
                    <xdr:col>3</xdr:col>
                    <xdr:colOff>899160</xdr:colOff>
                    <xdr:row>8</xdr:row>
                    <xdr:rowOff>114300</xdr:rowOff>
                  </from>
                  <to>
                    <xdr:col>3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16" name="Option Button 141">
              <controlPr defaultSize="0" autoFill="0" autoLine="0" autoPict="0">
                <anchor moveWithCells="1">
                  <from>
                    <xdr:col>4</xdr:col>
                    <xdr:colOff>876300</xdr:colOff>
                    <xdr:row>8</xdr:row>
                    <xdr:rowOff>129540</xdr:rowOff>
                  </from>
                  <to>
                    <xdr:col>4</xdr:col>
                    <xdr:colOff>1516380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17" name="Option Button 142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8</xdr:row>
                    <xdr:rowOff>129540</xdr:rowOff>
                  </from>
                  <to>
                    <xdr:col>5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18" name="Option Button 143">
              <controlPr defaultSize="0" autoFill="0" autoLine="0" autoPict="0">
                <anchor moveWithCells="1">
                  <from>
                    <xdr:col>6</xdr:col>
                    <xdr:colOff>1021080</xdr:colOff>
                    <xdr:row>8</xdr:row>
                    <xdr:rowOff>129540</xdr:rowOff>
                  </from>
                  <to>
                    <xdr:col>6</xdr:col>
                    <xdr:colOff>1661160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19" name="Group Box 144">
              <controlPr defaultSize="0" autoFill="0" autoPict="0">
                <anchor moveWithCells="1">
                  <from>
                    <xdr:col>3</xdr:col>
                    <xdr:colOff>38100</xdr:colOff>
                    <xdr:row>10</xdr:row>
                    <xdr:rowOff>60960</xdr:rowOff>
                  </from>
                  <to>
                    <xdr:col>6</xdr:col>
                    <xdr:colOff>2354580</xdr:colOff>
                    <xdr:row>10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20" name="Option Button 145">
              <controlPr defaultSize="0" autoFill="0" autoLine="0" autoPict="0">
                <anchor moveWithCells="1">
                  <from>
                    <xdr:col>3</xdr:col>
                    <xdr:colOff>899160</xdr:colOff>
                    <xdr:row>10</xdr:row>
                    <xdr:rowOff>114300</xdr:rowOff>
                  </from>
                  <to>
                    <xdr:col>3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21" name="Option Button 146">
              <controlPr defaultSize="0" autoFill="0" autoLine="0" autoPict="0">
                <anchor moveWithCells="1">
                  <from>
                    <xdr:col>4</xdr:col>
                    <xdr:colOff>876300</xdr:colOff>
                    <xdr:row>10</xdr:row>
                    <xdr:rowOff>129540</xdr:rowOff>
                  </from>
                  <to>
                    <xdr:col>4</xdr:col>
                    <xdr:colOff>1516380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22" name="Option Button 147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10</xdr:row>
                    <xdr:rowOff>129540</xdr:rowOff>
                  </from>
                  <to>
                    <xdr:col>5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23" name="Option Button 148">
              <controlPr defaultSize="0" autoFill="0" autoLine="0" autoPict="0">
                <anchor moveWithCells="1">
                  <from>
                    <xdr:col>6</xdr:col>
                    <xdr:colOff>1021080</xdr:colOff>
                    <xdr:row>10</xdr:row>
                    <xdr:rowOff>129540</xdr:rowOff>
                  </from>
                  <to>
                    <xdr:col>6</xdr:col>
                    <xdr:colOff>1661160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3" r:id="rId24" name="Group Box 149">
              <controlPr defaultSize="0" autoFill="0" autoPict="0">
                <anchor moveWithCells="1">
                  <from>
                    <xdr:col>3</xdr:col>
                    <xdr:colOff>38100</xdr:colOff>
                    <xdr:row>12</xdr:row>
                    <xdr:rowOff>38100</xdr:rowOff>
                  </from>
                  <to>
                    <xdr:col>6</xdr:col>
                    <xdr:colOff>2354580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4" r:id="rId25" name="Option Button 150">
              <controlPr defaultSize="0" autoFill="0" autoLine="0" autoPict="0">
                <anchor moveWithCells="1">
                  <from>
                    <xdr:col>3</xdr:col>
                    <xdr:colOff>899160</xdr:colOff>
                    <xdr:row>12</xdr:row>
                    <xdr:rowOff>114300</xdr:rowOff>
                  </from>
                  <to>
                    <xdr:col>3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5" r:id="rId26" name="Option Button 151">
              <controlPr defaultSize="0" autoFill="0" autoLine="0" autoPict="0">
                <anchor moveWithCells="1">
                  <from>
                    <xdr:col>4</xdr:col>
                    <xdr:colOff>876300</xdr:colOff>
                    <xdr:row>12</xdr:row>
                    <xdr:rowOff>129540</xdr:rowOff>
                  </from>
                  <to>
                    <xdr:col>4</xdr:col>
                    <xdr:colOff>1516380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6" r:id="rId27" name="Option Button 152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12</xdr:row>
                    <xdr:rowOff>129540</xdr:rowOff>
                  </from>
                  <to>
                    <xdr:col>5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7" r:id="rId28" name="Option Button 153">
              <controlPr defaultSize="0" autoFill="0" autoLine="0" autoPict="0">
                <anchor moveWithCells="1">
                  <from>
                    <xdr:col>6</xdr:col>
                    <xdr:colOff>1021080</xdr:colOff>
                    <xdr:row>12</xdr:row>
                    <xdr:rowOff>129540</xdr:rowOff>
                  </from>
                  <to>
                    <xdr:col>6</xdr:col>
                    <xdr:colOff>1661160</xdr:colOff>
                    <xdr:row>12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CC3D-9E31-4695-9B5C-AC675E6A64EC}">
  <sheetPr>
    <tabColor rgb="FFB2CCA0"/>
  </sheetPr>
  <dimension ref="A1:Q8"/>
  <sheetViews>
    <sheetView workbookViewId="0">
      <selection activeCell="M15" sqref="M15"/>
    </sheetView>
  </sheetViews>
  <sheetFormatPr defaultColWidth="9.21875" defaultRowHeight="13.8" x14ac:dyDescent="0.3"/>
  <cols>
    <col min="1" max="16384" width="9.21875" style="1"/>
  </cols>
  <sheetData>
    <row r="1" spans="1:17" x14ac:dyDescent="0.3">
      <c r="B1" s="27">
        <v>0</v>
      </c>
      <c r="C1" s="27">
        <v>0.2</v>
      </c>
      <c r="D1" s="27">
        <v>0.4</v>
      </c>
      <c r="E1" s="27">
        <v>0.6</v>
      </c>
      <c r="F1" s="27">
        <v>0.8</v>
      </c>
      <c r="G1" s="27">
        <v>1</v>
      </c>
      <c r="H1" s="27">
        <v>1.2</v>
      </c>
      <c r="I1" s="27">
        <v>1.4</v>
      </c>
      <c r="J1" s="27">
        <v>1.6</v>
      </c>
      <c r="K1" s="27">
        <v>1.8</v>
      </c>
      <c r="L1" s="27">
        <v>2</v>
      </c>
      <c r="M1" s="27">
        <v>2.2000000000000002</v>
      </c>
      <c r="N1" s="27">
        <v>2.4</v>
      </c>
      <c r="O1" s="27">
        <v>2.6</v>
      </c>
      <c r="P1" s="27">
        <v>2.8</v>
      </c>
      <c r="Q1" s="27">
        <v>3</v>
      </c>
    </row>
    <row r="2" spans="1:17" x14ac:dyDescent="0.3">
      <c r="A2" s="26">
        <v>5</v>
      </c>
      <c r="B2" s="5">
        <v>0</v>
      </c>
      <c r="C2" s="5">
        <v>0</v>
      </c>
      <c r="D2" s="5">
        <v>0</v>
      </c>
      <c r="E2" s="5">
        <v>1</v>
      </c>
      <c r="F2" s="5">
        <v>1</v>
      </c>
      <c r="G2" s="5">
        <v>1</v>
      </c>
      <c r="H2" s="5">
        <v>1</v>
      </c>
      <c r="I2" s="5">
        <v>1</v>
      </c>
      <c r="J2" s="5">
        <v>2</v>
      </c>
      <c r="K2" s="5">
        <v>2</v>
      </c>
      <c r="L2" s="5">
        <v>2</v>
      </c>
      <c r="M2" s="5">
        <v>2</v>
      </c>
      <c r="N2" s="5">
        <v>2</v>
      </c>
      <c r="O2" s="5">
        <v>3</v>
      </c>
      <c r="P2" s="5">
        <v>3</v>
      </c>
      <c r="Q2" s="5">
        <v>3</v>
      </c>
    </row>
    <row r="3" spans="1:17" x14ac:dyDescent="0.3">
      <c r="A3" s="26">
        <v>4</v>
      </c>
      <c r="B3" s="28">
        <v>0</v>
      </c>
      <c r="C3" s="28">
        <v>0</v>
      </c>
      <c r="D3" s="28">
        <v>0</v>
      </c>
      <c r="E3" s="28">
        <v>1</v>
      </c>
      <c r="F3" s="28">
        <v>1</v>
      </c>
      <c r="G3" s="28">
        <v>1</v>
      </c>
      <c r="H3" s="28">
        <v>1</v>
      </c>
      <c r="I3" s="28">
        <v>2</v>
      </c>
      <c r="J3" s="28">
        <v>2</v>
      </c>
      <c r="K3" s="28">
        <v>2</v>
      </c>
      <c r="L3" s="28">
        <v>2</v>
      </c>
      <c r="M3" s="28">
        <v>3</v>
      </c>
      <c r="N3" s="28">
        <v>3</v>
      </c>
      <c r="O3" s="29"/>
      <c r="P3" s="29"/>
      <c r="Q3" s="28"/>
    </row>
    <row r="4" spans="1:17" x14ac:dyDescent="0.3">
      <c r="A4" s="26">
        <v>3</v>
      </c>
      <c r="B4" s="28">
        <v>0</v>
      </c>
      <c r="C4" s="28">
        <v>0</v>
      </c>
      <c r="D4" s="28">
        <v>1</v>
      </c>
      <c r="E4" s="28">
        <v>1</v>
      </c>
      <c r="F4" s="28">
        <v>1</v>
      </c>
      <c r="G4" s="28">
        <v>2</v>
      </c>
      <c r="H4" s="28">
        <v>2</v>
      </c>
      <c r="I4" s="28">
        <v>2</v>
      </c>
      <c r="J4" s="28">
        <v>3</v>
      </c>
      <c r="K4" s="28">
        <v>3</v>
      </c>
      <c r="L4" s="29"/>
      <c r="M4" s="28"/>
      <c r="N4" s="28"/>
      <c r="O4" s="29"/>
      <c r="P4" s="29"/>
      <c r="Q4" s="28"/>
    </row>
    <row r="6" spans="1:17" x14ac:dyDescent="0.3">
      <c r="A6" s="30" t="str">
        <f>Organização!L3</f>
        <v>Seleção</v>
      </c>
      <c r="B6" s="31"/>
      <c r="C6" s="30" t="str">
        <f>'Gestão Estratégica'!L3</f>
        <v>Seleção</v>
      </c>
      <c r="D6" s="31"/>
      <c r="E6" s="30" t="str">
        <f>Financeiro!L3</f>
        <v>Seleção</v>
      </c>
      <c r="F6" s="31"/>
      <c r="G6" s="30" t="str">
        <f>Filiação!L3</f>
        <v>Seleção</v>
      </c>
      <c r="H6" s="31"/>
      <c r="I6" s="30" t="str">
        <f>'Treinos &amp; Serviços'!L3</f>
        <v>Seleção</v>
      </c>
      <c r="J6" s="31"/>
      <c r="K6" s="30" t="str">
        <f>'Vendas &amp; Marketing'!L3</f>
        <v>Seleção</v>
      </c>
      <c r="L6" s="31"/>
      <c r="M6" s="30" t="str">
        <f>SGI!L3</f>
        <v>Seleção</v>
      </c>
      <c r="N6" s="31"/>
    </row>
    <row r="7" spans="1:17" x14ac:dyDescent="0.3">
      <c r="A7" s="32" t="e">
        <f>Organização!M3</f>
        <v>#DIV/0!</v>
      </c>
      <c r="B7" s="33" t="e">
        <f>MATCH(A7,$B1:$Q1,0)</f>
        <v>#DIV/0!</v>
      </c>
      <c r="C7" s="32" t="e">
        <f>'Gestão Estratégica'!M3</f>
        <v>#DIV/0!</v>
      </c>
      <c r="D7" s="33" t="e">
        <f>MATCH(C7,$B1:$Q1,0)</f>
        <v>#DIV/0!</v>
      </c>
      <c r="E7" s="32" t="e">
        <f>Financeiro!M3</f>
        <v>#DIV/0!</v>
      </c>
      <c r="F7" s="33" t="e">
        <f>MATCH(E7,$B1:$Q1,0)</f>
        <v>#DIV/0!</v>
      </c>
      <c r="G7" s="32" t="e">
        <f>Filiação!M3</f>
        <v>#DIV/0!</v>
      </c>
      <c r="H7" s="33" t="e">
        <f>MATCH(G7,$B1:$Q1,0)</f>
        <v>#DIV/0!</v>
      </c>
      <c r="I7" s="32" t="e">
        <f>'Treinos &amp; Serviços'!M3</f>
        <v>#DIV/0!</v>
      </c>
      <c r="J7" s="33" t="e">
        <f>MATCH(I7,$B1:$Q1,0)</f>
        <v>#DIV/0!</v>
      </c>
      <c r="K7" s="32" t="e">
        <f>'Vendas &amp; Marketing'!M3</f>
        <v>#DIV/0!</v>
      </c>
      <c r="L7" s="33" t="e">
        <f>MATCH(K7,$B1:$Q1,0)</f>
        <v>#DIV/0!</v>
      </c>
      <c r="M7" s="32" t="e">
        <f>Organização!M3</f>
        <v>#DIV/0!</v>
      </c>
      <c r="N7" s="33" t="e">
        <f>MATCH(M7,$B1:$Q1,0)</f>
        <v>#DIV/0!</v>
      </c>
    </row>
    <row r="8" spans="1:17" x14ac:dyDescent="0.3">
      <c r="A8" s="34" t="e">
        <f>INDEX($B2:$Q4,MATCH(A6,$A2:$A4,0),B7)</f>
        <v>#N/A</v>
      </c>
      <c r="B8" s="35"/>
      <c r="C8" s="34" t="e">
        <f>INDEX($B2:$Q4,MATCH(C6,$A2:$A4,0),D7)</f>
        <v>#N/A</v>
      </c>
      <c r="D8" s="35"/>
      <c r="E8" s="34" t="e">
        <f>INDEX($B2:$Q4,MATCH(E6,$A2:$A4,0),F7)</f>
        <v>#N/A</v>
      </c>
      <c r="F8" s="35"/>
      <c r="G8" s="34" t="e">
        <f>INDEX($B2:$Q4,MATCH(G6,$A2:$A4,0),H7)</f>
        <v>#N/A</v>
      </c>
      <c r="H8" s="35"/>
      <c r="I8" s="34" t="e">
        <f>INDEX($B2:$Q4,MATCH(I6,$A2:$A4,0),J7)</f>
        <v>#N/A</v>
      </c>
      <c r="J8" s="35"/>
      <c r="K8" s="34" t="e">
        <f>INDEX($B2:$Q4,MATCH(K6,$A2:$A4,0),L7)</f>
        <v>#N/A</v>
      </c>
      <c r="L8" s="35"/>
      <c r="M8" s="34" t="e">
        <f>INDEX($B2:$Q4,MATCH(M6,$A2:$A4,0),N7)</f>
        <v>#N/A</v>
      </c>
      <c r="N8" s="3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02E6-D885-4C9A-91C4-DAA9325365C9}">
  <sheetPr codeName="Sheet10"/>
  <dimension ref="A1:B13"/>
  <sheetViews>
    <sheetView workbookViewId="0">
      <selection activeCell="N24" sqref="N24"/>
    </sheetView>
  </sheetViews>
  <sheetFormatPr defaultRowHeight="14.4" x14ac:dyDescent="0.3"/>
  <sheetData>
    <row r="1" spans="1:2" x14ac:dyDescent="0.3">
      <c r="A1" t="s">
        <v>265</v>
      </c>
    </row>
    <row r="2" spans="1:2" x14ac:dyDescent="0.3">
      <c r="A2" t="s">
        <v>266</v>
      </c>
    </row>
    <row r="3" spans="1:2" x14ac:dyDescent="0.3">
      <c r="A3" t="s">
        <v>267</v>
      </c>
    </row>
    <row r="4" spans="1:2" x14ac:dyDescent="0.3">
      <c r="A4" t="s">
        <v>268</v>
      </c>
    </row>
    <row r="5" spans="1:2" x14ac:dyDescent="0.3">
      <c r="A5" t="s">
        <v>269</v>
      </c>
    </row>
    <row r="6" spans="1:2" x14ac:dyDescent="0.3">
      <c r="A6" t="s">
        <v>270</v>
      </c>
    </row>
    <row r="7" spans="1:2" x14ac:dyDescent="0.3">
      <c r="A7" t="s">
        <v>271</v>
      </c>
    </row>
    <row r="8" spans="1:2" x14ac:dyDescent="0.3">
      <c r="A8" t="s">
        <v>272</v>
      </c>
    </row>
    <row r="10" spans="1:2" x14ac:dyDescent="0.3">
      <c r="A10" s="2" t="s">
        <v>273</v>
      </c>
      <c r="B10" t="s">
        <v>274</v>
      </c>
    </row>
    <row r="11" spans="1:2" x14ac:dyDescent="0.3">
      <c r="A11" s="3" t="s">
        <v>275</v>
      </c>
      <c r="B11" t="s">
        <v>276</v>
      </c>
    </row>
    <row r="12" spans="1:2" x14ac:dyDescent="0.3">
      <c r="A12" t="s">
        <v>277</v>
      </c>
      <c r="B12" t="s">
        <v>278</v>
      </c>
    </row>
    <row r="13" spans="1:2" x14ac:dyDescent="0.3">
      <c r="A13" s="4" t="s">
        <v>279</v>
      </c>
      <c r="B13" t="s">
        <v>280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91B0-A95F-4D69-830B-519686960FD9}">
  <sheetPr codeName="Sheet2"/>
  <dimension ref="A1:J49"/>
  <sheetViews>
    <sheetView topLeftCell="A4" zoomScale="90" zoomScaleNormal="90" workbookViewId="0">
      <selection activeCell="H38" sqref="H38"/>
    </sheetView>
  </sheetViews>
  <sheetFormatPr defaultColWidth="9.21875" defaultRowHeight="14.4" x14ac:dyDescent="0.3"/>
  <cols>
    <col min="1" max="1" width="22.77734375" style="51" customWidth="1"/>
    <col min="2" max="2" width="30" style="51" customWidth="1"/>
    <col min="3" max="5" width="10.77734375" style="51" customWidth="1"/>
    <col min="6" max="16384" width="9.21875" style="51"/>
  </cols>
  <sheetData>
    <row r="1" spans="1:5" x14ac:dyDescent="0.3">
      <c r="A1" s="50" t="s">
        <v>36</v>
      </c>
    </row>
    <row r="3" spans="1:5" x14ac:dyDescent="0.3">
      <c r="A3" s="51" t="s">
        <v>37</v>
      </c>
      <c r="B3" s="150"/>
      <c r="C3" s="150"/>
      <c r="D3" s="150"/>
      <c r="E3" s="150"/>
    </row>
    <row r="4" spans="1:5" x14ac:dyDescent="0.3">
      <c r="B4" s="152"/>
      <c r="C4" s="152"/>
      <c r="D4" s="152"/>
      <c r="E4" s="152"/>
    </row>
    <row r="5" spans="1:5" x14ac:dyDescent="0.3">
      <c r="A5" s="51" t="s">
        <v>38</v>
      </c>
      <c r="B5" s="150"/>
      <c r="C5" s="150"/>
      <c r="D5" s="150"/>
      <c r="E5" s="150"/>
    </row>
    <row r="6" spans="1:5" x14ac:dyDescent="0.3">
      <c r="B6" s="152"/>
      <c r="C6" s="152"/>
      <c r="D6" s="152"/>
      <c r="E6" s="152"/>
    </row>
    <row r="7" spans="1:5" x14ac:dyDescent="0.3">
      <c r="A7" s="51" t="s">
        <v>39</v>
      </c>
      <c r="B7" s="150"/>
      <c r="C7" s="152"/>
      <c r="D7" s="152"/>
      <c r="E7" s="152"/>
    </row>
    <row r="8" spans="1:5" x14ac:dyDescent="0.3">
      <c r="B8" s="152"/>
      <c r="C8" s="152"/>
      <c r="D8" s="152"/>
      <c r="E8" s="152"/>
    </row>
    <row r="10" spans="1:5" x14ac:dyDescent="0.3">
      <c r="A10" s="51" t="s">
        <v>40</v>
      </c>
      <c r="B10" s="51" t="s">
        <v>41</v>
      </c>
      <c r="C10" s="150"/>
    </row>
    <row r="11" spans="1:5" x14ac:dyDescent="0.3">
      <c r="B11" s="51" t="s">
        <v>42</v>
      </c>
      <c r="C11" s="151"/>
    </row>
    <row r="12" spans="1:5" x14ac:dyDescent="0.3">
      <c r="B12" s="51" t="s">
        <v>43</v>
      </c>
      <c r="C12" s="151"/>
    </row>
    <row r="13" spans="1:5" x14ac:dyDescent="0.3">
      <c r="C13" s="152"/>
    </row>
    <row r="14" spans="1:5" x14ac:dyDescent="0.3">
      <c r="A14" s="51" t="s">
        <v>44</v>
      </c>
      <c r="C14" s="47" t="s">
        <v>45</v>
      </c>
      <c r="D14" s="47" t="s">
        <v>46</v>
      </c>
      <c r="E14" s="47" t="s">
        <v>47</v>
      </c>
    </row>
    <row r="15" spans="1:5" s="53" customFormat="1" ht="25.05" customHeight="1" x14ac:dyDescent="0.3">
      <c r="B15" s="53" t="s">
        <v>48</v>
      </c>
      <c r="C15" s="153"/>
      <c r="D15" s="154"/>
      <c r="E15" s="154"/>
    </row>
    <row r="16" spans="1:5" s="53" customFormat="1" ht="25.05" customHeight="1" x14ac:dyDescent="0.3">
      <c r="B16" s="53" t="s">
        <v>49</v>
      </c>
      <c r="C16" s="153"/>
      <c r="D16" s="154"/>
      <c r="E16" s="154"/>
    </row>
    <row r="19" spans="1:5" x14ac:dyDescent="0.3">
      <c r="A19" s="51" t="s">
        <v>50</v>
      </c>
      <c r="B19" s="48" t="s">
        <v>51</v>
      </c>
      <c r="C19" s="47" t="s">
        <v>45</v>
      </c>
      <c r="D19" s="47" t="s">
        <v>46</v>
      </c>
      <c r="E19" s="47" t="s">
        <v>47</v>
      </c>
    </row>
    <row r="20" spans="1:5" s="53" customFormat="1" ht="25.05" customHeight="1" x14ac:dyDescent="0.3">
      <c r="B20" s="54" t="s">
        <v>52</v>
      </c>
      <c r="C20" s="153"/>
      <c r="D20" s="154"/>
      <c r="E20" s="154"/>
    </row>
    <row r="21" spans="1:5" s="53" customFormat="1" ht="25.05" customHeight="1" x14ac:dyDescent="0.3">
      <c r="B21" s="54" t="s">
        <v>53</v>
      </c>
      <c r="C21" s="153"/>
      <c r="D21" s="154"/>
      <c r="E21" s="154"/>
    </row>
    <row r="22" spans="1:5" s="53" customFormat="1" ht="25.05" customHeight="1" x14ac:dyDescent="0.3">
      <c r="B22" s="54" t="s">
        <v>54</v>
      </c>
      <c r="C22" s="153"/>
      <c r="D22" s="154"/>
      <c r="E22" s="154"/>
    </row>
    <row r="23" spans="1:5" s="53" customFormat="1" ht="25.05" customHeight="1" x14ac:dyDescent="0.3">
      <c r="B23" s="54" t="s">
        <v>55</v>
      </c>
      <c r="C23" s="153"/>
      <c r="D23" s="154"/>
      <c r="E23" s="154"/>
    </row>
    <row r="25" spans="1:5" x14ac:dyDescent="0.3">
      <c r="A25" s="51" t="s">
        <v>56</v>
      </c>
      <c r="C25" s="52"/>
      <c r="D25" s="52"/>
    </row>
    <row r="26" spans="1:5" x14ac:dyDescent="0.3">
      <c r="C26" s="152"/>
      <c r="D26" s="152"/>
    </row>
    <row r="27" spans="1:5" x14ac:dyDescent="0.3">
      <c r="A27" s="51" t="s">
        <v>57</v>
      </c>
      <c r="C27" s="150"/>
      <c r="D27" s="150"/>
    </row>
    <row r="28" spans="1:5" x14ac:dyDescent="0.3">
      <c r="C28" s="152"/>
      <c r="D28" s="152"/>
    </row>
    <row r="29" spans="1:5" x14ac:dyDescent="0.3">
      <c r="A29" s="51" t="s">
        <v>58</v>
      </c>
      <c r="C29" s="150"/>
      <c r="D29" s="150"/>
    </row>
    <row r="30" spans="1:5" x14ac:dyDescent="0.3">
      <c r="C30" s="152"/>
      <c r="D30" s="152"/>
    </row>
    <row r="31" spans="1:5" x14ac:dyDescent="0.3">
      <c r="A31" s="51" t="s">
        <v>59</v>
      </c>
      <c r="C31" s="150"/>
      <c r="D31" s="150"/>
    </row>
    <row r="32" spans="1:5" x14ac:dyDescent="0.3">
      <c r="C32" s="152"/>
      <c r="D32" s="152"/>
    </row>
    <row r="33" spans="1:10" x14ac:dyDescent="0.3">
      <c r="A33" s="51" t="s">
        <v>60</v>
      </c>
      <c r="C33" s="150"/>
      <c r="D33" s="152"/>
    </row>
    <row r="34" spans="1:10" x14ac:dyDescent="0.3">
      <c r="C34" s="152"/>
      <c r="D34" s="152"/>
    </row>
    <row r="35" spans="1:10" x14ac:dyDescent="0.3">
      <c r="A35" s="51" t="s">
        <v>61</v>
      </c>
      <c r="C35" s="150"/>
      <c r="D35" s="152"/>
    </row>
    <row r="36" spans="1:10" x14ac:dyDescent="0.3">
      <c r="C36" s="152"/>
      <c r="D36" s="152"/>
    </row>
    <row r="37" spans="1:10" x14ac:dyDescent="0.3">
      <c r="E37" s="55"/>
      <c r="F37" s="56"/>
      <c r="G37" s="56"/>
      <c r="H37" s="56"/>
      <c r="I37" s="56"/>
      <c r="J37" s="57"/>
    </row>
    <row r="38" spans="1:10" x14ac:dyDescent="0.3">
      <c r="E38" s="55"/>
      <c r="F38" s="56"/>
      <c r="G38" s="56"/>
      <c r="H38" s="56"/>
      <c r="I38" s="56"/>
      <c r="J38" s="57"/>
    </row>
    <row r="39" spans="1:10" x14ac:dyDescent="0.3">
      <c r="E39" s="55"/>
      <c r="F39" s="56"/>
      <c r="G39" s="56"/>
      <c r="H39" s="56"/>
      <c r="I39" s="56"/>
      <c r="J39" s="57"/>
    </row>
    <row r="40" spans="1:10" x14ac:dyDescent="0.3">
      <c r="A40" s="58"/>
      <c r="B40" s="58"/>
      <c r="C40" s="58"/>
      <c r="E40" s="55"/>
      <c r="F40" s="56"/>
      <c r="G40" s="56"/>
      <c r="H40" s="56"/>
      <c r="I40" s="56"/>
      <c r="J40" s="57"/>
    </row>
    <row r="41" spans="1:10" x14ac:dyDescent="0.3">
      <c r="A41" s="58"/>
      <c r="B41" s="58"/>
      <c r="C41" s="58"/>
      <c r="E41" s="55"/>
      <c r="F41" s="56"/>
      <c r="G41" s="56"/>
      <c r="H41" s="56"/>
      <c r="I41" s="56"/>
      <c r="J41" s="57"/>
    </row>
    <row r="42" spans="1:10" x14ac:dyDescent="0.3">
      <c r="A42" s="58"/>
      <c r="B42" s="58"/>
      <c r="C42" s="58"/>
      <c r="E42" s="56"/>
      <c r="F42" s="56"/>
      <c r="G42" s="56"/>
      <c r="H42" s="56"/>
      <c r="I42" s="56"/>
      <c r="J42" s="57"/>
    </row>
    <row r="43" spans="1:10" x14ac:dyDescent="0.3">
      <c r="A43" s="58"/>
      <c r="B43" s="58"/>
      <c r="C43" s="58"/>
      <c r="E43" s="56"/>
      <c r="F43" s="56"/>
      <c r="G43" s="56"/>
      <c r="H43" s="56"/>
      <c r="I43" s="56"/>
      <c r="J43" s="57"/>
    </row>
    <row r="44" spans="1:10" x14ac:dyDescent="0.3">
      <c r="A44" s="58"/>
      <c r="B44" s="58"/>
      <c r="C44" s="58"/>
      <c r="E44" s="56"/>
      <c r="F44" s="56"/>
      <c r="G44" s="56"/>
      <c r="H44" s="56"/>
      <c r="I44" s="56"/>
      <c r="J44" s="57"/>
    </row>
    <row r="45" spans="1:10" x14ac:dyDescent="0.3">
      <c r="A45" s="58"/>
      <c r="B45" s="58"/>
      <c r="C45" s="58"/>
      <c r="E45" s="56"/>
      <c r="F45" s="56"/>
      <c r="G45" s="56"/>
      <c r="H45" s="56"/>
      <c r="I45" s="56"/>
      <c r="J45" s="57"/>
    </row>
    <row r="46" spans="1:10" x14ac:dyDescent="0.3">
      <c r="A46" s="58"/>
      <c r="B46" s="58"/>
      <c r="C46" s="58"/>
      <c r="E46" s="56"/>
      <c r="F46" s="56"/>
      <c r="G46" s="56"/>
      <c r="H46" s="56"/>
      <c r="I46" s="56"/>
      <c r="J46" s="57"/>
    </row>
    <row r="47" spans="1:10" x14ac:dyDescent="0.3">
      <c r="A47" s="58"/>
      <c r="B47" s="58"/>
      <c r="C47" s="58"/>
    </row>
    <row r="48" spans="1:10" x14ac:dyDescent="0.3">
      <c r="A48" s="59"/>
      <c r="B48" s="59"/>
      <c r="C48" s="59"/>
    </row>
    <row r="49" spans="1:3" x14ac:dyDescent="0.3">
      <c r="A49" s="59"/>
      <c r="B49" s="59"/>
      <c r="C49" s="5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DAEE-1C7B-4F27-8637-CBDAF3D12D31}">
  <sheetPr codeName="Sheet3">
    <pageSetUpPr fitToPage="1"/>
  </sheetPr>
  <dimension ref="A1:M35"/>
  <sheetViews>
    <sheetView zoomScaleNormal="100" zoomScaleSheetLayoutView="80" workbookViewId="0">
      <selection activeCell="K22" sqref="K22"/>
    </sheetView>
  </sheetViews>
  <sheetFormatPr defaultColWidth="9.21875" defaultRowHeight="14.4" x14ac:dyDescent="0.3"/>
  <cols>
    <col min="1" max="1" width="4" style="61" customWidth="1"/>
    <col min="2" max="3" width="9.21875" style="61"/>
    <col min="4" max="4" width="9.77734375" style="61" customWidth="1"/>
    <col min="5" max="6" width="9.21875" style="62"/>
    <col min="7" max="9" width="9.21875" style="61"/>
    <col min="10" max="10" width="10.21875" style="61" customWidth="1"/>
    <col min="11" max="16384" width="9.21875" style="61"/>
  </cols>
  <sheetData>
    <row r="1" spans="1:13" x14ac:dyDescent="0.3">
      <c r="A1" s="60" t="s">
        <v>62</v>
      </c>
    </row>
    <row r="3" spans="1:13" x14ac:dyDescent="0.3">
      <c r="A3" s="63" t="s">
        <v>63</v>
      </c>
    </row>
    <row r="4" spans="1:13" s="66" customFormat="1" ht="45" customHeight="1" x14ac:dyDescent="0.3">
      <c r="A4" s="64">
        <v>0</v>
      </c>
      <c r="B4" s="172" t="s">
        <v>64</v>
      </c>
      <c r="C4" s="172"/>
      <c r="D4" s="172"/>
      <c r="E4" s="172"/>
      <c r="F4" s="172"/>
      <c r="G4" s="172"/>
      <c r="H4" s="172"/>
      <c r="I4" s="172"/>
      <c r="J4" s="172"/>
      <c r="K4" s="172"/>
      <c r="L4" s="65"/>
      <c r="M4" s="65"/>
    </row>
    <row r="5" spans="1:13" s="66" customFormat="1" ht="45" customHeight="1" x14ac:dyDescent="0.3">
      <c r="A5" s="64">
        <v>1</v>
      </c>
      <c r="B5" s="173" t="s">
        <v>65</v>
      </c>
      <c r="C5" s="173"/>
      <c r="D5" s="173"/>
      <c r="E5" s="173"/>
      <c r="F5" s="173"/>
      <c r="G5" s="173"/>
      <c r="H5" s="173"/>
      <c r="I5" s="173"/>
      <c r="J5" s="173"/>
      <c r="K5" s="173"/>
      <c r="L5" s="67"/>
      <c r="M5" s="67"/>
    </row>
    <row r="6" spans="1:13" s="66" customFormat="1" ht="45" customHeight="1" x14ac:dyDescent="0.3">
      <c r="A6" s="64">
        <v>2</v>
      </c>
      <c r="B6" s="174" t="s">
        <v>66</v>
      </c>
      <c r="C6" s="174"/>
      <c r="D6" s="174"/>
      <c r="E6" s="174"/>
      <c r="F6" s="174"/>
      <c r="G6" s="174"/>
      <c r="H6" s="174"/>
      <c r="I6" s="174"/>
      <c r="J6" s="174"/>
      <c r="K6" s="174"/>
      <c r="L6" s="67"/>
      <c r="M6" s="67"/>
    </row>
    <row r="7" spans="1:13" s="66" customFormat="1" ht="52.5" customHeight="1" x14ac:dyDescent="0.3">
      <c r="A7" s="64">
        <v>3</v>
      </c>
      <c r="B7" s="175" t="s">
        <v>67</v>
      </c>
      <c r="C7" s="175"/>
      <c r="D7" s="175"/>
      <c r="E7" s="175"/>
      <c r="F7" s="175"/>
      <c r="G7" s="175"/>
      <c r="H7" s="175"/>
      <c r="I7" s="175"/>
      <c r="J7" s="175"/>
      <c r="K7" s="175"/>
      <c r="L7" s="67"/>
      <c r="M7" s="67"/>
    </row>
    <row r="8" spans="1:13" ht="17.25" customHeight="1" x14ac:dyDescent="0.3">
      <c r="A8" s="68" t="s">
        <v>68</v>
      </c>
      <c r="B8" s="68"/>
    </row>
    <row r="9" spans="1:13" ht="15" thickBot="1" x14ac:dyDescent="0.35">
      <c r="A9" s="67"/>
      <c r="B9" s="67"/>
      <c r="C9" s="67"/>
    </row>
    <row r="10" spans="1:13" x14ac:dyDescent="0.3">
      <c r="D10" s="20" t="s">
        <v>69</v>
      </c>
      <c r="E10" s="19" t="s">
        <v>70</v>
      </c>
      <c r="F10" s="17"/>
      <c r="G10" s="17"/>
      <c r="H10" s="17"/>
      <c r="I10" s="17"/>
      <c r="J10" s="16" t="s">
        <v>71</v>
      </c>
      <c r="K10" s="21" t="s">
        <v>72</v>
      </c>
      <c r="M10" s="69" t="e">
        <f>IF(K11=1,#REF!,IF(K11=2,#REF!,IF(K11=3,#REF!,#REF!)))</f>
        <v>#DIV/0!</v>
      </c>
    </row>
    <row r="11" spans="1:13" x14ac:dyDescent="0.3">
      <c r="D11" s="16">
        <f>Organização!J2</f>
        <v>5</v>
      </c>
      <c r="E11" s="18" t="str">
        <f>Organização!A3</f>
        <v>A. Organização do Grupo e Estrutura Gerencial</v>
      </c>
      <c r="F11" s="19"/>
      <c r="G11" s="19"/>
      <c r="H11" s="19"/>
      <c r="I11" s="19"/>
      <c r="J11" s="24" t="e">
        <f>Organização!M3</f>
        <v>#DIV/0!</v>
      </c>
      <c r="K11" s="36" t="e">
        <f t="shared" ref="K11:K17" si="0">IF(J11&gt;=0.6, IF(J11&gt;=1.6,IF(J11&gt;=2.6,3,2),1),0)</f>
        <v>#DIV/0!</v>
      </c>
      <c r="L11" s="61">
        <v>2.5</v>
      </c>
      <c r="M11" s="61">
        <v>1.5</v>
      </c>
    </row>
    <row r="12" spans="1:13" x14ac:dyDescent="0.3">
      <c r="D12" s="16">
        <f>'Gestão Estratégica'!J2</f>
        <v>5</v>
      </c>
      <c r="E12" s="18" t="str">
        <f>'Gestão Estratégica'!A3</f>
        <v>B. Gestão Estratégica</v>
      </c>
      <c r="F12" s="19"/>
      <c r="G12" s="19"/>
      <c r="H12" s="19"/>
      <c r="I12" s="19"/>
      <c r="J12" s="24" t="e">
        <f>'Gestão Estratégica'!M3</f>
        <v>#DIV/0!</v>
      </c>
      <c r="K12" s="36" t="e">
        <f t="shared" si="0"/>
        <v>#DIV/0!</v>
      </c>
      <c r="L12" s="61">
        <v>2.5</v>
      </c>
      <c r="M12" s="61">
        <v>1.5</v>
      </c>
    </row>
    <row r="13" spans="1:13" x14ac:dyDescent="0.3">
      <c r="D13" s="16">
        <f>Financeiro!J2</f>
        <v>5</v>
      </c>
      <c r="E13" s="18" t="str">
        <f>Financeiro!A3</f>
        <v>C. Gestão Financeira</v>
      </c>
      <c r="F13" s="19"/>
      <c r="G13" s="19"/>
      <c r="H13" s="19"/>
      <c r="I13" s="19"/>
      <c r="J13" s="24" t="e">
        <f>Financeiro!M3</f>
        <v>#DIV/0!</v>
      </c>
      <c r="K13" s="36" t="e">
        <f t="shared" si="0"/>
        <v>#DIV/0!</v>
      </c>
      <c r="L13" s="61">
        <v>2.5</v>
      </c>
      <c r="M13" s="61">
        <v>1.5</v>
      </c>
    </row>
    <row r="14" spans="1:13" x14ac:dyDescent="0.3">
      <c r="D14" s="16">
        <f>Filiação!J2</f>
        <v>5</v>
      </c>
      <c r="E14" s="18" t="str">
        <f>Filiação!A3</f>
        <v>D.Engajamento de membros e planejamento de filiação</v>
      </c>
      <c r="F14" s="19"/>
      <c r="G14" s="19"/>
      <c r="H14" s="19"/>
      <c r="I14" s="19"/>
      <c r="J14" s="24" t="e">
        <f>Filiação!M3</f>
        <v>#DIV/0!</v>
      </c>
      <c r="K14" s="36" t="e">
        <f t="shared" si="0"/>
        <v>#DIV/0!</v>
      </c>
      <c r="L14" s="61">
        <v>2.5</v>
      </c>
      <c r="M14" s="61">
        <v>1.5</v>
      </c>
    </row>
    <row r="15" spans="1:13" x14ac:dyDescent="0.3">
      <c r="D15" s="16">
        <f>'Treinos &amp; Serviços'!J2</f>
        <v>5</v>
      </c>
      <c r="E15" s="19" t="str">
        <f>'Treinos &amp; Serviços'!A3</f>
        <v>E. Treinamento de membros e prestação de serviços</v>
      </c>
      <c r="F15" s="19"/>
      <c r="G15" s="19"/>
      <c r="H15" s="19"/>
      <c r="I15" s="19"/>
      <c r="J15" s="24" t="e">
        <f>'Treinos &amp; Serviços'!M3</f>
        <v>#DIV/0!</v>
      </c>
      <c r="K15" s="36" t="e">
        <f t="shared" si="0"/>
        <v>#DIV/0!</v>
      </c>
      <c r="L15" s="61">
        <v>2.5</v>
      </c>
      <c r="M15" s="61">
        <v>1.5</v>
      </c>
    </row>
    <row r="16" spans="1:13" x14ac:dyDescent="0.3">
      <c r="D16" s="16">
        <f>'Vendas &amp; Marketing'!J2</f>
        <v>5</v>
      </c>
      <c r="E16" s="19" t="str">
        <f>'Vendas &amp; Marketing'!A3</f>
        <v>F. Vendas e Mercado</v>
      </c>
      <c r="F16" s="19"/>
      <c r="G16" s="19"/>
      <c r="H16" s="19"/>
      <c r="I16" s="19"/>
      <c r="J16" s="24" t="e">
        <f>'Vendas &amp; Marketing'!M3</f>
        <v>#DIV/0!</v>
      </c>
      <c r="K16" s="36" t="e">
        <f t="shared" si="0"/>
        <v>#DIV/0!</v>
      </c>
      <c r="L16" s="61">
        <v>2.5</v>
      </c>
      <c r="M16" s="61">
        <v>1.5</v>
      </c>
    </row>
    <row r="17" spans="1:13" ht="15" thickBot="1" x14ac:dyDescent="0.35">
      <c r="D17" s="22">
        <f>SGI!J2</f>
        <v>5</v>
      </c>
      <c r="E17" s="23" t="str">
        <f>SGI!A3</f>
        <v>G. Sistema de Gestão Interna</v>
      </c>
      <c r="F17" s="23"/>
      <c r="G17" s="23"/>
      <c r="H17" s="23"/>
      <c r="I17" s="23"/>
      <c r="J17" s="25" t="e">
        <f>SGI!M3</f>
        <v>#DIV/0!</v>
      </c>
      <c r="K17" s="37" t="e">
        <f t="shared" si="0"/>
        <v>#DIV/0!</v>
      </c>
      <c r="L17" s="61">
        <v>2.5</v>
      </c>
      <c r="M17" s="61">
        <v>1.5</v>
      </c>
    </row>
    <row r="18" spans="1:13" ht="15" thickTop="1" x14ac:dyDescent="0.3">
      <c r="D18" s="72"/>
      <c r="E18" s="70"/>
      <c r="F18" s="70"/>
      <c r="G18" s="72"/>
      <c r="H18" s="72"/>
      <c r="I18" s="72"/>
      <c r="J18" s="72"/>
      <c r="K18" s="72"/>
    </row>
    <row r="19" spans="1:13" x14ac:dyDescent="0.3">
      <c r="H19" s="73"/>
      <c r="I19" s="73"/>
    </row>
    <row r="20" spans="1:13" x14ac:dyDescent="0.3">
      <c r="H20" s="74"/>
      <c r="I20" s="74"/>
      <c r="J20" s="75"/>
    </row>
    <row r="21" spans="1:13" x14ac:dyDescent="0.3">
      <c r="A21" s="71"/>
      <c r="H21" s="74"/>
      <c r="I21" s="74"/>
      <c r="J21" s="75"/>
    </row>
    <row r="22" spans="1:13" x14ac:dyDescent="0.3">
      <c r="A22" s="71"/>
      <c r="H22" s="74"/>
      <c r="I22" s="72"/>
      <c r="J22" s="75"/>
    </row>
    <row r="23" spans="1:13" x14ac:dyDescent="0.3">
      <c r="H23" s="74"/>
      <c r="I23" s="74"/>
      <c r="J23" s="75"/>
    </row>
    <row r="24" spans="1:13" x14ac:dyDescent="0.3">
      <c r="H24" s="74"/>
      <c r="I24" s="74"/>
      <c r="J24" s="75"/>
    </row>
    <row r="25" spans="1:13" x14ac:dyDescent="0.3">
      <c r="H25" s="74"/>
      <c r="I25" s="74"/>
      <c r="J25" s="75"/>
    </row>
    <row r="26" spans="1:13" x14ac:dyDescent="0.3">
      <c r="H26" s="74"/>
      <c r="I26" s="74"/>
      <c r="J26" s="75"/>
    </row>
    <row r="27" spans="1:13" x14ac:dyDescent="0.3">
      <c r="H27" s="74"/>
      <c r="I27" s="74"/>
      <c r="J27" s="75"/>
    </row>
    <row r="28" spans="1:13" x14ac:dyDescent="0.3">
      <c r="H28" s="74"/>
      <c r="I28" s="74"/>
      <c r="J28" s="75"/>
    </row>
    <row r="29" spans="1:13" x14ac:dyDescent="0.3">
      <c r="H29" s="74"/>
      <c r="I29" s="74"/>
      <c r="J29" s="75"/>
    </row>
    <row r="30" spans="1:13" x14ac:dyDescent="0.3">
      <c r="H30" s="74"/>
      <c r="I30" s="74"/>
      <c r="J30" s="75"/>
    </row>
    <row r="31" spans="1:13" x14ac:dyDescent="0.3">
      <c r="H31" s="74"/>
      <c r="I31" s="74"/>
      <c r="J31" s="75"/>
    </row>
    <row r="32" spans="1:13" x14ac:dyDescent="0.3">
      <c r="H32" s="74"/>
      <c r="I32" s="74"/>
      <c r="J32" s="75"/>
    </row>
    <row r="33" spans="8:10" x14ac:dyDescent="0.3">
      <c r="H33" s="74"/>
      <c r="I33" s="74"/>
      <c r="J33" s="75"/>
    </row>
    <row r="34" spans="8:10" x14ac:dyDescent="0.3">
      <c r="H34" s="74"/>
      <c r="I34" s="74"/>
      <c r="J34" s="75"/>
    </row>
    <row r="35" spans="8:10" x14ac:dyDescent="0.3">
      <c r="H35" s="76"/>
      <c r="I35" s="76"/>
      <c r="J35" s="77"/>
    </row>
  </sheetData>
  <mergeCells count="4">
    <mergeCell ref="B4:K4"/>
    <mergeCell ref="B5:K5"/>
    <mergeCell ref="B6:K6"/>
    <mergeCell ref="B7:K7"/>
  </mergeCells>
  <conditionalFormatting sqref="M10">
    <cfRule type="cellIs" dxfId="3" priority="5" operator="equal">
      <formula>#REF!</formula>
    </cfRule>
    <cfRule type="cellIs" dxfId="2" priority="9" operator="equal">
      <formula>#REF!</formula>
    </cfRule>
    <cfRule type="cellIs" dxfId="1" priority="12" operator="equal">
      <formula>#REF!</formula>
    </cfRule>
    <cfRule type="cellIs" dxfId="0" priority="13" operator="equal">
      <formula>#REF!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7E29-DD7C-465F-8C69-F302499E275C}">
  <sheetPr codeName="Sheet1">
    <tabColor rgb="FFB2CCA0"/>
  </sheetPr>
  <dimension ref="A1:N22"/>
  <sheetViews>
    <sheetView zoomScale="90" zoomScaleNormal="90" workbookViewId="0">
      <selection activeCell="D14" sqref="D14"/>
    </sheetView>
  </sheetViews>
  <sheetFormatPr defaultColWidth="9.21875" defaultRowHeight="12" x14ac:dyDescent="0.25"/>
  <cols>
    <col min="1" max="1" width="3.21875" style="99" customWidth="1"/>
    <col min="2" max="2" width="3.21875" style="97" customWidth="1"/>
    <col min="3" max="3" width="25.77734375" style="98" customWidth="1"/>
    <col min="4" max="5" width="35.77734375" style="99" customWidth="1"/>
    <col min="6" max="7" width="38.77734375" style="99" customWidth="1"/>
    <col min="8" max="9" width="3.21875" style="99" customWidth="1"/>
    <col min="10" max="11" width="40.77734375" style="99" customWidth="1"/>
    <col min="12" max="12" width="9.77734375" style="100" customWidth="1"/>
    <col min="13" max="13" width="9.77734375" style="101" customWidth="1"/>
    <col min="14" max="14" width="9.21875" style="99" customWidth="1"/>
    <col min="15" max="16384" width="9.21875" style="99"/>
  </cols>
  <sheetData>
    <row r="1" spans="1:14" s="94" customFormat="1" ht="15" customHeight="1" x14ac:dyDescent="0.3">
      <c r="A1" s="191" t="s">
        <v>73</v>
      </c>
      <c r="B1" s="191"/>
      <c r="C1" s="191"/>
      <c r="D1" s="192" t="s">
        <v>74</v>
      </c>
      <c r="E1" s="194" t="s">
        <v>75</v>
      </c>
      <c r="F1" s="196" t="s">
        <v>76</v>
      </c>
      <c r="G1" s="198" t="s">
        <v>77</v>
      </c>
      <c r="H1" s="202"/>
      <c r="I1" s="203"/>
      <c r="J1" s="49" t="s">
        <v>78</v>
      </c>
      <c r="K1" s="190"/>
      <c r="L1" s="78"/>
      <c r="M1" s="79"/>
    </row>
    <row r="2" spans="1:14" s="80" customFormat="1" ht="15" customHeight="1" x14ac:dyDescent="0.3">
      <c r="A2" s="191"/>
      <c r="B2" s="191"/>
      <c r="C2" s="191"/>
      <c r="D2" s="193"/>
      <c r="E2" s="195"/>
      <c r="F2" s="197"/>
      <c r="G2" s="199"/>
      <c r="H2" s="204"/>
      <c r="I2" s="205"/>
      <c r="J2" s="12">
        <f>COUNTA(L4:L13)</f>
        <v>5</v>
      </c>
      <c r="K2" s="190"/>
      <c r="M2" s="81">
        <f>COUNTIF(L5:L13,0)</f>
        <v>5</v>
      </c>
    </row>
    <row r="3" spans="1:14" s="80" customFormat="1" ht="25.05" customHeight="1" x14ac:dyDescent="0.3">
      <c r="A3" s="120" t="s">
        <v>79</v>
      </c>
      <c r="B3" s="121"/>
      <c r="C3" s="121"/>
      <c r="D3" s="122"/>
      <c r="E3" s="122"/>
      <c r="F3" s="122"/>
      <c r="G3" s="123"/>
      <c r="H3" s="206"/>
      <c r="I3" s="207"/>
      <c r="J3" s="13" t="s">
        <v>80</v>
      </c>
      <c r="K3" s="13" t="s">
        <v>81</v>
      </c>
      <c r="L3" s="82" t="s">
        <v>82</v>
      </c>
      <c r="M3" s="83" t="e">
        <f>SUM(M4:M13)/(5-M2)</f>
        <v>#DIV/0!</v>
      </c>
      <c r="N3" s="85"/>
    </row>
    <row r="4" spans="1:14" s="80" customFormat="1" ht="48.75" customHeight="1" x14ac:dyDescent="0.3">
      <c r="A4" s="176" t="s">
        <v>83</v>
      </c>
      <c r="B4" s="180">
        <v>1</v>
      </c>
      <c r="C4" s="200" t="s">
        <v>84</v>
      </c>
      <c r="D4" s="84" t="s">
        <v>85</v>
      </c>
      <c r="E4" s="84" t="s">
        <v>86</v>
      </c>
      <c r="F4" s="84" t="s">
        <v>87</v>
      </c>
      <c r="G4" s="84" t="s">
        <v>88</v>
      </c>
      <c r="H4" s="176" t="s">
        <v>83</v>
      </c>
      <c r="I4" s="180">
        <v>1</v>
      </c>
      <c r="J4" s="186"/>
      <c r="K4" s="186"/>
      <c r="L4" s="85"/>
      <c r="M4" s="86"/>
    </row>
    <row r="5" spans="1:14" s="80" customFormat="1" ht="37.049999999999997" customHeight="1" x14ac:dyDescent="0.3">
      <c r="A5" s="177"/>
      <c r="B5" s="181"/>
      <c r="C5" s="201"/>
      <c r="D5" s="6"/>
      <c r="E5" s="7"/>
      <c r="F5" s="7"/>
      <c r="G5" s="8"/>
      <c r="H5" s="177"/>
      <c r="I5" s="181"/>
      <c r="J5" s="187"/>
      <c r="K5" s="187"/>
      <c r="L5" s="85">
        <v>0</v>
      </c>
      <c r="M5" s="90">
        <f>IF(L5=0,0,L5-1)</f>
        <v>0</v>
      </c>
    </row>
    <row r="6" spans="1:14" s="80" customFormat="1" ht="67.5" customHeight="1" x14ac:dyDescent="0.3">
      <c r="A6" s="176" t="s">
        <v>83</v>
      </c>
      <c r="B6" s="180">
        <v>2</v>
      </c>
      <c r="C6" s="182" t="s">
        <v>89</v>
      </c>
      <c r="D6" s="84" t="s">
        <v>90</v>
      </c>
      <c r="E6" s="84" t="s">
        <v>91</v>
      </c>
      <c r="F6" s="84" t="s">
        <v>92</v>
      </c>
      <c r="G6" s="84" t="s">
        <v>93</v>
      </c>
      <c r="H6" s="176" t="s">
        <v>83</v>
      </c>
      <c r="I6" s="180">
        <v>2</v>
      </c>
      <c r="J6" s="186"/>
      <c r="K6" s="185"/>
      <c r="L6" s="85"/>
      <c r="M6" s="86"/>
    </row>
    <row r="7" spans="1:14" s="80" customFormat="1" ht="37.049999999999997" customHeight="1" x14ac:dyDescent="0.3">
      <c r="A7" s="177"/>
      <c r="B7" s="181"/>
      <c r="C7" s="183"/>
      <c r="D7" s="6"/>
      <c r="E7" s="7"/>
      <c r="F7" s="7"/>
      <c r="G7" s="8"/>
      <c r="H7" s="177"/>
      <c r="I7" s="181"/>
      <c r="J7" s="187"/>
      <c r="K7" s="185"/>
      <c r="L7" s="85">
        <v>0</v>
      </c>
      <c r="M7" s="90">
        <f>IF(L7=0,0,L7-1)</f>
        <v>0</v>
      </c>
    </row>
    <row r="8" spans="1:14" s="80" customFormat="1" ht="79.5" customHeight="1" x14ac:dyDescent="0.3">
      <c r="A8" s="176" t="s">
        <v>83</v>
      </c>
      <c r="B8" s="180">
        <v>3</v>
      </c>
      <c r="C8" s="182" t="s">
        <v>94</v>
      </c>
      <c r="D8" s="84" t="s">
        <v>95</v>
      </c>
      <c r="E8" s="84" t="s">
        <v>96</v>
      </c>
      <c r="F8" s="84" t="s">
        <v>97</v>
      </c>
      <c r="G8" s="84" t="s">
        <v>98</v>
      </c>
      <c r="H8" s="176" t="s">
        <v>83</v>
      </c>
      <c r="I8" s="180">
        <v>3</v>
      </c>
      <c r="J8" s="186"/>
      <c r="K8" s="185"/>
      <c r="L8" s="85"/>
      <c r="M8" s="86"/>
    </row>
    <row r="9" spans="1:14" s="80" customFormat="1" ht="37.049999999999997" customHeight="1" x14ac:dyDescent="0.3">
      <c r="A9" s="177"/>
      <c r="B9" s="181"/>
      <c r="C9" s="183"/>
      <c r="D9" s="6"/>
      <c r="E9" s="7"/>
      <c r="F9" s="7"/>
      <c r="G9" s="8"/>
      <c r="H9" s="177"/>
      <c r="I9" s="181"/>
      <c r="J9" s="187"/>
      <c r="K9" s="185"/>
      <c r="L9" s="85">
        <v>0</v>
      </c>
      <c r="M9" s="90">
        <f>IF(L9=0,0,L9-1)</f>
        <v>0</v>
      </c>
    </row>
    <row r="10" spans="1:14" s="56" customFormat="1" ht="67.5" customHeight="1" x14ac:dyDescent="0.3">
      <c r="A10" s="176" t="s">
        <v>83</v>
      </c>
      <c r="B10" s="180">
        <v>4</v>
      </c>
      <c r="C10" s="182" t="s">
        <v>99</v>
      </c>
      <c r="D10" s="84" t="s">
        <v>100</v>
      </c>
      <c r="E10" s="84" t="s">
        <v>101</v>
      </c>
      <c r="F10" s="103" t="s">
        <v>282</v>
      </c>
      <c r="G10" s="84" t="s">
        <v>102</v>
      </c>
      <c r="H10" s="176" t="s">
        <v>83</v>
      </c>
      <c r="I10" s="180">
        <v>4</v>
      </c>
      <c r="J10" s="186"/>
      <c r="K10" s="188"/>
      <c r="L10" s="91"/>
      <c r="M10" s="57"/>
    </row>
    <row r="11" spans="1:14" s="56" customFormat="1" ht="37.049999999999997" customHeight="1" x14ac:dyDescent="0.3">
      <c r="A11" s="177"/>
      <c r="B11" s="181"/>
      <c r="C11" s="184"/>
      <c r="D11" s="6"/>
      <c r="E11" s="7"/>
      <c r="F11" s="7"/>
      <c r="G11" s="8"/>
      <c r="H11" s="177"/>
      <c r="I11" s="181"/>
      <c r="J11" s="187"/>
      <c r="K11" s="189"/>
      <c r="L11" s="85">
        <v>0</v>
      </c>
      <c r="M11" s="90">
        <f>IF(L11=0,0,L11-1)</f>
        <v>0</v>
      </c>
    </row>
    <row r="12" spans="1:14" s="95" customFormat="1" ht="90" customHeight="1" x14ac:dyDescent="0.3">
      <c r="A12" s="176" t="s">
        <v>83</v>
      </c>
      <c r="B12" s="178">
        <v>5</v>
      </c>
      <c r="C12" s="182" t="s">
        <v>103</v>
      </c>
      <c r="D12" s="84" t="s">
        <v>104</v>
      </c>
      <c r="E12" s="84" t="s">
        <v>283</v>
      </c>
      <c r="F12" s="84" t="s">
        <v>284</v>
      </c>
      <c r="G12" s="84" t="s">
        <v>285</v>
      </c>
      <c r="H12" s="176" t="s">
        <v>83</v>
      </c>
      <c r="I12" s="178">
        <v>5</v>
      </c>
      <c r="J12" s="186"/>
      <c r="K12" s="186"/>
      <c r="L12" s="92"/>
      <c r="M12" s="93"/>
    </row>
    <row r="13" spans="1:14" s="95" customFormat="1" ht="37.049999999999997" customHeight="1" x14ac:dyDescent="0.3">
      <c r="A13" s="177"/>
      <c r="B13" s="179"/>
      <c r="C13" s="183"/>
      <c r="D13" s="6"/>
      <c r="E13" s="7"/>
      <c r="F13" s="7"/>
      <c r="G13" s="8"/>
      <c r="H13" s="177"/>
      <c r="I13" s="179"/>
      <c r="J13" s="187"/>
      <c r="K13" s="187"/>
      <c r="L13" s="85">
        <v>0</v>
      </c>
      <c r="M13" s="90">
        <f>IF(L13=0,0,L13-1)</f>
        <v>0</v>
      </c>
    </row>
    <row r="14" spans="1:14" ht="13.8" x14ac:dyDescent="0.25">
      <c r="A14" s="96"/>
    </row>
    <row r="22" spans="5:5" x14ac:dyDescent="0.25">
      <c r="E22" s="102" t="s">
        <v>281</v>
      </c>
    </row>
  </sheetData>
  <mergeCells count="43">
    <mergeCell ref="K1:K2"/>
    <mergeCell ref="K4:K5"/>
    <mergeCell ref="A1:C2"/>
    <mergeCell ref="D1:D2"/>
    <mergeCell ref="E1:E2"/>
    <mergeCell ref="F1:F2"/>
    <mergeCell ref="G1:G2"/>
    <mergeCell ref="C4:C5"/>
    <mergeCell ref="H1:I2"/>
    <mergeCell ref="H3:I3"/>
    <mergeCell ref="H4:H5"/>
    <mergeCell ref="I4:I5"/>
    <mergeCell ref="A12:A13"/>
    <mergeCell ref="K6:K7"/>
    <mergeCell ref="A10:A11"/>
    <mergeCell ref="J4:J5"/>
    <mergeCell ref="B6:B7"/>
    <mergeCell ref="B8:B9"/>
    <mergeCell ref="J12:J13"/>
    <mergeCell ref="J8:J9"/>
    <mergeCell ref="J6:J7"/>
    <mergeCell ref="J10:J11"/>
    <mergeCell ref="K12:K13"/>
    <mergeCell ref="K10:K11"/>
    <mergeCell ref="K8:K9"/>
    <mergeCell ref="B10:B11"/>
    <mergeCell ref="B12:B13"/>
    <mergeCell ref="C12:C13"/>
    <mergeCell ref="C6:C7"/>
    <mergeCell ref="C10:C11"/>
    <mergeCell ref="C8:C9"/>
    <mergeCell ref="A4:A5"/>
    <mergeCell ref="A6:A7"/>
    <mergeCell ref="A8:A9"/>
    <mergeCell ref="B4:B5"/>
    <mergeCell ref="H12:H13"/>
    <mergeCell ref="I12:I13"/>
    <mergeCell ref="H6:H7"/>
    <mergeCell ref="I6:I7"/>
    <mergeCell ref="H8:H9"/>
    <mergeCell ref="I8:I9"/>
    <mergeCell ref="H10:H11"/>
    <mergeCell ref="I10:I11"/>
  </mergeCells>
  <pageMargins left="7.874015748031496E-2" right="7.874015748031496E-2" top="0.59055118110236227" bottom="0.39370078740157483" header="0.31496062992125984" footer="0.31496062992125984"/>
  <pageSetup paperSize="9" scale="80" fitToHeight="2" orientation="landscape" horizontalDpi="4294967293" verticalDpi="4294967293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2" r:id="rId4" name="Group Box 114">
              <controlPr defaultSize="0" autoFill="0" autoPict="0">
                <anchor moveWithCells="1">
                  <from>
                    <xdr:col>3</xdr:col>
                    <xdr:colOff>53340</xdr:colOff>
                    <xdr:row>4</xdr:row>
                    <xdr:rowOff>30480</xdr:rowOff>
                  </from>
                  <to>
                    <xdr:col>6</xdr:col>
                    <xdr:colOff>2537460</xdr:colOff>
                    <xdr:row>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" name="Group Box 209">
              <controlPr defaultSize="0" autoFill="0" autoPict="0">
                <anchor moveWithCells="1">
                  <from>
                    <xdr:col>3</xdr:col>
                    <xdr:colOff>53340</xdr:colOff>
                    <xdr:row>6</xdr:row>
                    <xdr:rowOff>38100</xdr:rowOff>
                  </from>
                  <to>
                    <xdr:col>6</xdr:col>
                    <xdr:colOff>2537460</xdr:colOff>
                    <xdr:row>6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6" name="Option Button 210">
              <controlPr defaultSize="0" autoFill="0" autoLine="0" autoPict="0">
                <anchor moveWithCells="1">
                  <from>
                    <xdr:col>3</xdr:col>
                    <xdr:colOff>899160</xdr:colOff>
                    <xdr:row>6</xdr:row>
                    <xdr:rowOff>129540</xdr:rowOff>
                  </from>
                  <to>
                    <xdr:col>3</xdr:col>
                    <xdr:colOff>1539240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7" name="Option Button 211">
              <controlPr defaultSize="0" autoFill="0" autoLine="0" autoPict="0">
                <anchor moveWithCells="1">
                  <from>
                    <xdr:col>4</xdr:col>
                    <xdr:colOff>876300</xdr:colOff>
                    <xdr:row>6</xdr:row>
                    <xdr:rowOff>129540</xdr:rowOff>
                  </from>
                  <to>
                    <xdr:col>4</xdr:col>
                    <xdr:colOff>1516380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8" name="Option Button 212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6</xdr:row>
                    <xdr:rowOff>129540</xdr:rowOff>
                  </from>
                  <to>
                    <xdr:col>5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9" name="Option Button 213">
              <controlPr defaultSize="0" autoFill="0" autoLine="0" autoPict="0">
                <anchor moveWithCells="1">
                  <from>
                    <xdr:col>6</xdr:col>
                    <xdr:colOff>1021080</xdr:colOff>
                    <xdr:row>6</xdr:row>
                    <xdr:rowOff>129540</xdr:rowOff>
                  </from>
                  <to>
                    <xdr:col>6</xdr:col>
                    <xdr:colOff>1661160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0" name="Group Box 219">
              <controlPr defaultSize="0" autoFill="0" autoPict="0">
                <anchor moveWithCells="1">
                  <from>
                    <xdr:col>3</xdr:col>
                    <xdr:colOff>53340</xdr:colOff>
                    <xdr:row>12</xdr:row>
                    <xdr:rowOff>38100</xdr:rowOff>
                  </from>
                  <to>
                    <xdr:col>6</xdr:col>
                    <xdr:colOff>2537460</xdr:colOff>
                    <xdr:row>12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1" name="Option Button 220">
              <controlPr defaultSize="0" autoFill="0" autoLine="0" autoPict="0">
                <anchor moveWithCells="1">
                  <from>
                    <xdr:col>3</xdr:col>
                    <xdr:colOff>899160</xdr:colOff>
                    <xdr:row>12</xdr:row>
                    <xdr:rowOff>137160</xdr:rowOff>
                  </from>
                  <to>
                    <xdr:col>3</xdr:col>
                    <xdr:colOff>1539240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2" name="Option Button 221">
              <controlPr defaultSize="0" autoFill="0" autoLine="0" autoPict="0">
                <anchor moveWithCells="1">
                  <from>
                    <xdr:col>4</xdr:col>
                    <xdr:colOff>876300</xdr:colOff>
                    <xdr:row>12</xdr:row>
                    <xdr:rowOff>137160</xdr:rowOff>
                  </from>
                  <to>
                    <xdr:col>4</xdr:col>
                    <xdr:colOff>1516380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3" name="Option Button 222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12</xdr:row>
                    <xdr:rowOff>137160</xdr:rowOff>
                  </from>
                  <to>
                    <xdr:col>5</xdr:col>
                    <xdr:colOff>1638300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4" name="Option Button 223">
              <controlPr defaultSize="0" autoFill="0" autoLine="0" autoPict="0">
                <anchor moveWithCells="1">
                  <from>
                    <xdr:col>6</xdr:col>
                    <xdr:colOff>1021080</xdr:colOff>
                    <xdr:row>12</xdr:row>
                    <xdr:rowOff>137160</xdr:rowOff>
                  </from>
                  <to>
                    <xdr:col>6</xdr:col>
                    <xdr:colOff>1661160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5" name="Group Box 224">
              <controlPr defaultSize="0" autoFill="0" autoPict="0">
                <anchor moveWithCells="1">
                  <from>
                    <xdr:col>3</xdr:col>
                    <xdr:colOff>53340</xdr:colOff>
                    <xdr:row>10</xdr:row>
                    <xdr:rowOff>30480</xdr:rowOff>
                  </from>
                  <to>
                    <xdr:col>6</xdr:col>
                    <xdr:colOff>2537460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6" name="Option Button 225">
              <controlPr defaultSize="0" autoFill="0" autoLine="0" autoPict="0">
                <anchor moveWithCells="1">
                  <from>
                    <xdr:col>3</xdr:col>
                    <xdr:colOff>899160</xdr:colOff>
                    <xdr:row>10</xdr:row>
                    <xdr:rowOff>129540</xdr:rowOff>
                  </from>
                  <to>
                    <xdr:col>3</xdr:col>
                    <xdr:colOff>1539240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7" name="Option Button 226">
              <controlPr defaultSize="0" autoFill="0" autoLine="0" autoPict="0">
                <anchor moveWithCells="1">
                  <from>
                    <xdr:col>4</xdr:col>
                    <xdr:colOff>876300</xdr:colOff>
                    <xdr:row>10</xdr:row>
                    <xdr:rowOff>129540</xdr:rowOff>
                  </from>
                  <to>
                    <xdr:col>4</xdr:col>
                    <xdr:colOff>1516380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8" name="Option Button 227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10</xdr:row>
                    <xdr:rowOff>129540</xdr:rowOff>
                  </from>
                  <to>
                    <xdr:col>5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9" name="Option Button 228">
              <controlPr defaultSize="0" autoFill="0" autoLine="0" autoPict="0">
                <anchor moveWithCells="1">
                  <from>
                    <xdr:col>6</xdr:col>
                    <xdr:colOff>1021080</xdr:colOff>
                    <xdr:row>10</xdr:row>
                    <xdr:rowOff>129540</xdr:rowOff>
                  </from>
                  <to>
                    <xdr:col>6</xdr:col>
                    <xdr:colOff>1661160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" name="Group Box 242">
              <controlPr defaultSize="0" autoFill="0" autoPict="0">
                <anchor moveWithCells="1">
                  <from>
                    <xdr:col>3</xdr:col>
                    <xdr:colOff>53340</xdr:colOff>
                    <xdr:row>8</xdr:row>
                    <xdr:rowOff>38100</xdr:rowOff>
                  </from>
                  <to>
                    <xdr:col>6</xdr:col>
                    <xdr:colOff>2537460</xdr:colOff>
                    <xdr:row>8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1" name="Option Button 243">
              <controlPr defaultSize="0" autoFill="0" autoLine="0" autoPict="0">
                <anchor moveWithCells="1">
                  <from>
                    <xdr:col>3</xdr:col>
                    <xdr:colOff>899160</xdr:colOff>
                    <xdr:row>8</xdr:row>
                    <xdr:rowOff>129540</xdr:rowOff>
                  </from>
                  <to>
                    <xdr:col>3</xdr:col>
                    <xdr:colOff>1539240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2" name="Option Button 244">
              <controlPr defaultSize="0" autoFill="0" autoLine="0" autoPict="0">
                <anchor moveWithCells="1">
                  <from>
                    <xdr:col>4</xdr:col>
                    <xdr:colOff>876300</xdr:colOff>
                    <xdr:row>8</xdr:row>
                    <xdr:rowOff>129540</xdr:rowOff>
                  </from>
                  <to>
                    <xdr:col>4</xdr:col>
                    <xdr:colOff>1516380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3" name="Option Button 245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8</xdr:row>
                    <xdr:rowOff>129540</xdr:rowOff>
                  </from>
                  <to>
                    <xdr:col>5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" name="Option Button 246">
              <controlPr defaultSize="0" autoFill="0" autoLine="0" autoPict="0">
                <anchor moveWithCells="1">
                  <from>
                    <xdr:col>6</xdr:col>
                    <xdr:colOff>1021080</xdr:colOff>
                    <xdr:row>8</xdr:row>
                    <xdr:rowOff>129540</xdr:rowOff>
                  </from>
                  <to>
                    <xdr:col>6</xdr:col>
                    <xdr:colOff>1661160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" name="Option Button 248">
              <controlPr defaultSize="0" autoFill="0" autoLine="0" autoPict="0">
                <anchor moveWithCells="1">
                  <from>
                    <xdr:col>3</xdr:col>
                    <xdr:colOff>899160</xdr:colOff>
                    <xdr:row>4</xdr:row>
                    <xdr:rowOff>114300</xdr:rowOff>
                  </from>
                  <to>
                    <xdr:col>3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6" name="Option Button 249">
              <controlPr defaultSize="0" autoFill="0" autoLine="0" autoPict="0">
                <anchor moveWithCells="1">
                  <from>
                    <xdr:col>4</xdr:col>
                    <xdr:colOff>876300</xdr:colOff>
                    <xdr:row>4</xdr:row>
                    <xdr:rowOff>129540</xdr:rowOff>
                  </from>
                  <to>
                    <xdr:col>4</xdr:col>
                    <xdr:colOff>1516380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7" name="Option Button 250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4</xdr:row>
                    <xdr:rowOff>129540</xdr:rowOff>
                  </from>
                  <to>
                    <xdr:col>5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8" name="Option Button 251">
              <controlPr defaultSize="0" autoFill="0" autoLine="0" autoPict="0">
                <anchor moveWithCells="1">
                  <from>
                    <xdr:col>6</xdr:col>
                    <xdr:colOff>1021080</xdr:colOff>
                    <xdr:row>4</xdr:row>
                    <xdr:rowOff>129540</xdr:rowOff>
                  </from>
                  <to>
                    <xdr:col>6</xdr:col>
                    <xdr:colOff>1661160</xdr:colOff>
                    <xdr:row>4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296A-6E12-4BE7-B44F-AF53917C4DCD}">
  <sheetPr codeName="Sheet4">
    <tabColor rgb="FFB2CCA0"/>
  </sheetPr>
  <dimension ref="A1:N13"/>
  <sheetViews>
    <sheetView topLeftCell="A4" zoomScale="90" zoomScaleNormal="90" workbookViewId="0">
      <selection activeCell="E6" sqref="E6"/>
    </sheetView>
  </sheetViews>
  <sheetFormatPr defaultColWidth="9.21875" defaultRowHeight="14.4" x14ac:dyDescent="0.3"/>
  <cols>
    <col min="1" max="1" width="3.21875" style="94" customWidth="1"/>
    <col min="2" max="2" width="3.21875" style="107" customWidth="1"/>
    <col min="3" max="3" width="25.77734375" style="108" customWidth="1"/>
    <col min="4" max="5" width="35.77734375" style="56" customWidth="1"/>
    <col min="6" max="7" width="38.77734375" style="56" customWidth="1"/>
    <col min="8" max="9" width="3.21875" style="56" customWidth="1"/>
    <col min="10" max="11" width="50.77734375" style="109" customWidth="1"/>
    <col min="12" max="13" width="9.77734375" style="92" customWidth="1"/>
    <col min="14" max="16384" width="9.21875" style="56"/>
  </cols>
  <sheetData>
    <row r="1" spans="1:14" s="94" customFormat="1" ht="15" customHeight="1" x14ac:dyDescent="0.3">
      <c r="A1" s="191" t="s">
        <v>73</v>
      </c>
      <c r="B1" s="191"/>
      <c r="C1" s="191"/>
      <c r="D1" s="192" t="s">
        <v>74</v>
      </c>
      <c r="E1" s="194" t="s">
        <v>75</v>
      </c>
      <c r="F1" s="196" t="s">
        <v>76</v>
      </c>
      <c r="G1" s="198" t="s">
        <v>77</v>
      </c>
      <c r="H1" s="202"/>
      <c r="I1" s="203"/>
      <c r="J1" s="49" t="s">
        <v>78</v>
      </c>
      <c r="K1" s="49"/>
      <c r="L1" s="104"/>
      <c r="M1" s="104"/>
    </row>
    <row r="2" spans="1:14" s="80" customFormat="1" ht="21" customHeight="1" x14ac:dyDescent="0.3">
      <c r="A2" s="191"/>
      <c r="B2" s="191"/>
      <c r="C2" s="191"/>
      <c r="D2" s="193"/>
      <c r="E2" s="195"/>
      <c r="F2" s="197"/>
      <c r="G2" s="199"/>
      <c r="H2" s="204"/>
      <c r="I2" s="205"/>
      <c r="J2" s="12">
        <f>COUNTA(L4:L14)</f>
        <v>5</v>
      </c>
      <c r="K2" s="12"/>
      <c r="L2" s="85"/>
      <c r="M2" s="81">
        <f>COUNTIF(L5:L13,0)</f>
        <v>5</v>
      </c>
    </row>
    <row r="3" spans="1:14" s="95" customFormat="1" ht="25.05" customHeight="1" x14ac:dyDescent="0.3">
      <c r="A3" s="124" t="s">
        <v>105</v>
      </c>
      <c r="B3" s="121"/>
      <c r="C3" s="125"/>
      <c r="D3" s="122"/>
      <c r="E3" s="122"/>
      <c r="F3" s="126"/>
      <c r="G3" s="127"/>
      <c r="H3" s="206"/>
      <c r="I3" s="207"/>
      <c r="J3" s="14" t="s">
        <v>80</v>
      </c>
      <c r="K3" s="14" t="s">
        <v>81</v>
      </c>
      <c r="L3" s="82" t="s">
        <v>82</v>
      </c>
      <c r="M3" s="83" t="e">
        <f>SUM(M4:M13)/(5-M2)</f>
        <v>#DIV/0!</v>
      </c>
      <c r="N3" s="85"/>
    </row>
    <row r="4" spans="1:14" s="95" customFormat="1" ht="105" customHeight="1" x14ac:dyDescent="0.3">
      <c r="A4" s="202" t="s">
        <v>106</v>
      </c>
      <c r="B4" s="178">
        <v>1</v>
      </c>
      <c r="C4" s="182" t="s">
        <v>107</v>
      </c>
      <c r="D4" s="84" t="s">
        <v>108</v>
      </c>
      <c r="E4" s="84" t="s">
        <v>109</v>
      </c>
      <c r="F4" s="84" t="s">
        <v>110</v>
      </c>
      <c r="G4" s="84" t="s">
        <v>111</v>
      </c>
      <c r="H4" s="202" t="s">
        <v>106</v>
      </c>
      <c r="I4" s="178">
        <v>1</v>
      </c>
      <c r="J4" s="213"/>
      <c r="K4" s="208"/>
      <c r="L4" s="92"/>
      <c r="M4" s="86"/>
    </row>
    <row r="5" spans="1:14" s="95" customFormat="1" ht="37.049999999999997" customHeight="1" x14ac:dyDescent="0.3">
      <c r="A5" s="204"/>
      <c r="B5" s="179"/>
      <c r="C5" s="184"/>
      <c r="D5" s="6"/>
      <c r="E5" s="7"/>
      <c r="F5" s="7"/>
      <c r="G5" s="8"/>
      <c r="H5" s="204"/>
      <c r="I5" s="179"/>
      <c r="J5" s="214"/>
      <c r="K5" s="209"/>
      <c r="L5" s="92">
        <v>0</v>
      </c>
      <c r="M5" s="90">
        <f>IF(L5=0,0,L5-1)</f>
        <v>0</v>
      </c>
    </row>
    <row r="6" spans="1:14" s="80" customFormat="1" ht="77.25" customHeight="1" x14ac:dyDescent="0.3">
      <c r="A6" s="176" t="s">
        <v>106</v>
      </c>
      <c r="B6" s="180">
        <v>2</v>
      </c>
      <c r="C6" s="182" t="s">
        <v>112</v>
      </c>
      <c r="D6" s="84" t="s">
        <v>113</v>
      </c>
      <c r="E6" s="84" t="s">
        <v>114</v>
      </c>
      <c r="F6" s="84" t="s">
        <v>115</v>
      </c>
      <c r="G6" s="84" t="s">
        <v>116</v>
      </c>
      <c r="H6" s="176" t="s">
        <v>106</v>
      </c>
      <c r="I6" s="180">
        <v>2</v>
      </c>
      <c r="J6" s="186"/>
      <c r="K6" s="185"/>
      <c r="L6" s="85"/>
      <c r="M6" s="86"/>
    </row>
    <row r="7" spans="1:14" s="80" customFormat="1" ht="37.049999999999997" customHeight="1" x14ac:dyDescent="0.3">
      <c r="A7" s="177"/>
      <c r="B7" s="181"/>
      <c r="C7" s="184"/>
      <c r="D7" s="6"/>
      <c r="E7" s="7"/>
      <c r="F7" s="7"/>
      <c r="G7" s="8"/>
      <c r="H7" s="177"/>
      <c r="I7" s="181"/>
      <c r="J7" s="187"/>
      <c r="K7" s="185"/>
      <c r="L7" s="85">
        <v>0</v>
      </c>
      <c r="M7" s="90">
        <f>IF(L7=0,0,L7-1)</f>
        <v>0</v>
      </c>
    </row>
    <row r="8" spans="1:14" ht="72" customHeight="1" x14ac:dyDescent="0.3">
      <c r="A8" s="202" t="s">
        <v>117</v>
      </c>
      <c r="B8" s="178">
        <v>3</v>
      </c>
      <c r="C8" s="182" t="s">
        <v>118</v>
      </c>
      <c r="D8" s="105" t="s">
        <v>119</v>
      </c>
      <c r="E8" s="84" t="s">
        <v>120</v>
      </c>
      <c r="F8" s="84" t="s">
        <v>121</v>
      </c>
      <c r="G8" s="84" t="s">
        <v>122</v>
      </c>
      <c r="H8" s="202" t="s">
        <v>117</v>
      </c>
      <c r="I8" s="178">
        <v>3</v>
      </c>
      <c r="J8" s="208"/>
      <c r="K8" s="208"/>
      <c r="L8" s="91"/>
      <c r="M8" s="86"/>
    </row>
    <row r="9" spans="1:14" ht="37.049999999999997" customHeight="1" x14ac:dyDescent="0.3">
      <c r="A9" s="204"/>
      <c r="B9" s="179"/>
      <c r="C9" s="183"/>
      <c r="D9" s="6"/>
      <c r="E9" s="7"/>
      <c r="F9" s="7"/>
      <c r="G9" s="8"/>
      <c r="H9" s="204"/>
      <c r="I9" s="179"/>
      <c r="J9" s="209"/>
      <c r="K9" s="209"/>
      <c r="L9" s="92">
        <v>0</v>
      </c>
      <c r="M9" s="90">
        <f>IF(L9=0,0,L9-1)</f>
        <v>0</v>
      </c>
    </row>
    <row r="10" spans="1:14" s="80" customFormat="1" ht="86.25" customHeight="1" x14ac:dyDescent="0.3">
      <c r="A10" s="176" t="s">
        <v>106</v>
      </c>
      <c r="B10" s="180">
        <v>4</v>
      </c>
      <c r="C10" s="182" t="s">
        <v>123</v>
      </c>
      <c r="D10" s="84" t="s">
        <v>124</v>
      </c>
      <c r="E10" s="84" t="s">
        <v>125</v>
      </c>
      <c r="F10" s="84" t="s">
        <v>126</v>
      </c>
      <c r="G10" s="84" t="s">
        <v>127</v>
      </c>
      <c r="H10" s="176" t="s">
        <v>106</v>
      </c>
      <c r="I10" s="180">
        <v>4</v>
      </c>
      <c r="J10" s="210"/>
      <c r="K10" s="210"/>
      <c r="L10" s="85"/>
      <c r="M10" s="57"/>
    </row>
    <row r="11" spans="1:14" s="80" customFormat="1" ht="37.049999999999997" customHeight="1" x14ac:dyDescent="0.3">
      <c r="A11" s="177"/>
      <c r="B11" s="181"/>
      <c r="C11" s="183"/>
      <c r="D11" s="6"/>
      <c r="E11" s="7"/>
      <c r="F11" s="7"/>
      <c r="G11" s="8"/>
      <c r="H11" s="177"/>
      <c r="I11" s="181"/>
      <c r="J11" s="210"/>
      <c r="K11" s="210"/>
      <c r="L11" s="92">
        <v>0</v>
      </c>
      <c r="M11" s="90">
        <f>IF(L11=0,0,L11-1)</f>
        <v>0</v>
      </c>
    </row>
    <row r="12" spans="1:14" s="95" customFormat="1" ht="62.1" customHeight="1" x14ac:dyDescent="0.3">
      <c r="A12" s="202" t="s">
        <v>106</v>
      </c>
      <c r="B12" s="178">
        <v>5</v>
      </c>
      <c r="C12" s="182" t="s">
        <v>128</v>
      </c>
      <c r="D12" s="106" t="s">
        <v>129</v>
      </c>
      <c r="E12" s="84" t="s">
        <v>130</v>
      </c>
      <c r="F12" s="106" t="s">
        <v>131</v>
      </c>
      <c r="G12" s="84" t="s">
        <v>132</v>
      </c>
      <c r="H12" s="202" t="s">
        <v>106</v>
      </c>
      <c r="I12" s="178">
        <v>5</v>
      </c>
      <c r="J12" s="208"/>
      <c r="K12" s="211"/>
      <c r="L12" s="92"/>
      <c r="M12" s="93"/>
    </row>
    <row r="13" spans="1:14" s="95" customFormat="1" ht="37.049999999999997" customHeight="1" x14ac:dyDescent="0.3">
      <c r="A13" s="204"/>
      <c r="B13" s="179"/>
      <c r="C13" s="183"/>
      <c r="D13" s="6"/>
      <c r="E13" s="7"/>
      <c r="F13" s="7"/>
      <c r="G13" s="8"/>
      <c r="H13" s="204"/>
      <c r="I13" s="179"/>
      <c r="J13" s="209"/>
      <c r="K13" s="212"/>
      <c r="L13" s="92">
        <v>0</v>
      </c>
      <c r="M13" s="90">
        <f>IF(L13=0,0,L13-1)</f>
        <v>0</v>
      </c>
    </row>
  </sheetData>
  <mergeCells count="42">
    <mergeCell ref="K4:K5"/>
    <mergeCell ref="K8:K9"/>
    <mergeCell ref="K10:K11"/>
    <mergeCell ref="K12:K13"/>
    <mergeCell ref="J4:J5"/>
    <mergeCell ref="B4:B5"/>
    <mergeCell ref="A4:A5"/>
    <mergeCell ref="F1:F2"/>
    <mergeCell ref="G1:G2"/>
    <mergeCell ref="D1:D2"/>
    <mergeCell ref="E1:E2"/>
    <mergeCell ref="A1:C2"/>
    <mergeCell ref="C4:C5"/>
    <mergeCell ref="B12:B13"/>
    <mergeCell ref="A12:A13"/>
    <mergeCell ref="J8:J9"/>
    <mergeCell ref="J12:J13"/>
    <mergeCell ref="A10:A11"/>
    <mergeCell ref="B10:B11"/>
    <mergeCell ref="C10:C11"/>
    <mergeCell ref="B8:B9"/>
    <mergeCell ref="A8:A9"/>
    <mergeCell ref="J10:J11"/>
    <mergeCell ref="C8:C9"/>
    <mergeCell ref="C12:C13"/>
    <mergeCell ref="H8:H9"/>
    <mergeCell ref="I8:I9"/>
    <mergeCell ref="H10:H11"/>
    <mergeCell ref="I10:I11"/>
    <mergeCell ref="A6:A7"/>
    <mergeCell ref="B6:B7"/>
    <mergeCell ref="C6:C7"/>
    <mergeCell ref="J6:J7"/>
    <mergeCell ref="K6:K7"/>
    <mergeCell ref="H12:H13"/>
    <mergeCell ref="I12:I13"/>
    <mergeCell ref="H1:I2"/>
    <mergeCell ref="H3:I3"/>
    <mergeCell ref="H4:H5"/>
    <mergeCell ref="I4:I5"/>
    <mergeCell ref="H6:H7"/>
    <mergeCell ref="I6:I7"/>
  </mergeCells>
  <pageMargins left="7.874015748031496E-2" right="7.874015748031496E-2" top="0.59055118110236227" bottom="0.39370078740157483" header="0.31496062992125984" footer="0.31496062992125984"/>
  <pageSetup paperSize="9" scale="80" fitToHeight="2" orientation="landscape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1" r:id="rId4" name="Group Box 101">
              <controlPr defaultSize="0" autoFill="0" autoPict="0">
                <anchor moveWithCells="1">
                  <from>
                    <xdr:col>3</xdr:col>
                    <xdr:colOff>38100</xdr:colOff>
                    <xdr:row>4</xdr:row>
                    <xdr:rowOff>38100</xdr:rowOff>
                  </from>
                  <to>
                    <xdr:col>6</xdr:col>
                    <xdr:colOff>2514600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5" name="Option Button 137">
              <controlPr defaultSize="0" autoFill="0" autoLine="0" autoPict="0">
                <anchor moveWithCells="1">
                  <from>
                    <xdr:col>3</xdr:col>
                    <xdr:colOff>899160</xdr:colOff>
                    <xdr:row>4</xdr:row>
                    <xdr:rowOff>114300</xdr:rowOff>
                  </from>
                  <to>
                    <xdr:col>3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6" name="Option Button 138">
              <controlPr defaultSize="0" autoFill="0" autoLine="0" autoPict="0">
                <anchor moveWithCells="1">
                  <from>
                    <xdr:col>4</xdr:col>
                    <xdr:colOff>876300</xdr:colOff>
                    <xdr:row>4</xdr:row>
                    <xdr:rowOff>129540</xdr:rowOff>
                  </from>
                  <to>
                    <xdr:col>4</xdr:col>
                    <xdr:colOff>1516380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7" name="Option Button 139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4</xdr:row>
                    <xdr:rowOff>129540</xdr:rowOff>
                  </from>
                  <to>
                    <xdr:col>5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" name="Option Button 140">
              <controlPr defaultSize="0" autoFill="0" autoLine="0" autoPict="0">
                <anchor moveWithCells="1">
                  <from>
                    <xdr:col>6</xdr:col>
                    <xdr:colOff>1021080</xdr:colOff>
                    <xdr:row>4</xdr:row>
                    <xdr:rowOff>129540</xdr:rowOff>
                  </from>
                  <to>
                    <xdr:col>6</xdr:col>
                    <xdr:colOff>1661160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9" name="Group Box 141">
              <controlPr defaultSize="0" autoFill="0" autoPict="0">
                <anchor moveWithCells="1">
                  <from>
                    <xdr:col>3</xdr:col>
                    <xdr:colOff>38100</xdr:colOff>
                    <xdr:row>6</xdr:row>
                    <xdr:rowOff>38100</xdr:rowOff>
                  </from>
                  <to>
                    <xdr:col>6</xdr:col>
                    <xdr:colOff>2514600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0" name="Option Button 142">
              <controlPr defaultSize="0" autoFill="0" autoLine="0" autoPict="0">
                <anchor moveWithCells="1">
                  <from>
                    <xdr:col>3</xdr:col>
                    <xdr:colOff>899160</xdr:colOff>
                    <xdr:row>6</xdr:row>
                    <xdr:rowOff>114300</xdr:rowOff>
                  </from>
                  <to>
                    <xdr:col>3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1" name="Option Button 143">
              <controlPr defaultSize="0" autoFill="0" autoLine="0" autoPict="0">
                <anchor moveWithCells="1">
                  <from>
                    <xdr:col>4</xdr:col>
                    <xdr:colOff>876300</xdr:colOff>
                    <xdr:row>6</xdr:row>
                    <xdr:rowOff>129540</xdr:rowOff>
                  </from>
                  <to>
                    <xdr:col>4</xdr:col>
                    <xdr:colOff>1516380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2" name="Option Button 144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6</xdr:row>
                    <xdr:rowOff>129540</xdr:rowOff>
                  </from>
                  <to>
                    <xdr:col>5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3" name="Option Button 145">
              <controlPr defaultSize="0" autoFill="0" autoLine="0" autoPict="0">
                <anchor moveWithCells="1">
                  <from>
                    <xdr:col>6</xdr:col>
                    <xdr:colOff>1021080</xdr:colOff>
                    <xdr:row>6</xdr:row>
                    <xdr:rowOff>129540</xdr:rowOff>
                  </from>
                  <to>
                    <xdr:col>6</xdr:col>
                    <xdr:colOff>1661160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4" name="Group Box 146">
              <controlPr defaultSize="0" autoFill="0" autoPict="0">
                <anchor moveWithCells="1">
                  <from>
                    <xdr:col>3</xdr:col>
                    <xdr:colOff>38100</xdr:colOff>
                    <xdr:row>8</xdr:row>
                    <xdr:rowOff>38100</xdr:rowOff>
                  </from>
                  <to>
                    <xdr:col>6</xdr:col>
                    <xdr:colOff>2514600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5" name="Option Button 147">
              <controlPr defaultSize="0" autoFill="0" autoLine="0" autoPict="0">
                <anchor moveWithCells="1">
                  <from>
                    <xdr:col>3</xdr:col>
                    <xdr:colOff>899160</xdr:colOff>
                    <xdr:row>8</xdr:row>
                    <xdr:rowOff>114300</xdr:rowOff>
                  </from>
                  <to>
                    <xdr:col>3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6" name="Option Button 148">
              <controlPr defaultSize="0" autoFill="0" autoLine="0" autoPict="0">
                <anchor moveWithCells="1">
                  <from>
                    <xdr:col>4</xdr:col>
                    <xdr:colOff>876300</xdr:colOff>
                    <xdr:row>8</xdr:row>
                    <xdr:rowOff>129540</xdr:rowOff>
                  </from>
                  <to>
                    <xdr:col>4</xdr:col>
                    <xdr:colOff>1516380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7" name="Option Button 149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8</xdr:row>
                    <xdr:rowOff>129540</xdr:rowOff>
                  </from>
                  <to>
                    <xdr:col>5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8" name="Option Button 150">
              <controlPr defaultSize="0" autoFill="0" autoLine="0" autoPict="0">
                <anchor moveWithCells="1">
                  <from>
                    <xdr:col>6</xdr:col>
                    <xdr:colOff>1021080</xdr:colOff>
                    <xdr:row>8</xdr:row>
                    <xdr:rowOff>129540</xdr:rowOff>
                  </from>
                  <to>
                    <xdr:col>6</xdr:col>
                    <xdr:colOff>1661160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9" name="Group Box 151">
              <controlPr defaultSize="0" autoFill="0" autoPict="0">
                <anchor mov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6</xdr:col>
                    <xdr:colOff>2514600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20" name="Option Button 152">
              <controlPr defaultSize="0" autoFill="0" autoLine="0" autoPict="0">
                <anchor moveWithCells="1">
                  <from>
                    <xdr:col>3</xdr:col>
                    <xdr:colOff>899160</xdr:colOff>
                    <xdr:row>10</xdr:row>
                    <xdr:rowOff>114300</xdr:rowOff>
                  </from>
                  <to>
                    <xdr:col>3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21" name="Option Button 153">
              <controlPr defaultSize="0" autoFill="0" autoLine="0" autoPict="0">
                <anchor moveWithCells="1">
                  <from>
                    <xdr:col>4</xdr:col>
                    <xdr:colOff>876300</xdr:colOff>
                    <xdr:row>10</xdr:row>
                    <xdr:rowOff>129540</xdr:rowOff>
                  </from>
                  <to>
                    <xdr:col>4</xdr:col>
                    <xdr:colOff>1516380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22" name="Option Button 154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10</xdr:row>
                    <xdr:rowOff>129540</xdr:rowOff>
                  </from>
                  <to>
                    <xdr:col>5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23" name="Option Button 155">
              <controlPr defaultSize="0" autoFill="0" autoLine="0" autoPict="0">
                <anchor moveWithCells="1">
                  <from>
                    <xdr:col>6</xdr:col>
                    <xdr:colOff>1021080</xdr:colOff>
                    <xdr:row>10</xdr:row>
                    <xdr:rowOff>129540</xdr:rowOff>
                  </from>
                  <to>
                    <xdr:col>6</xdr:col>
                    <xdr:colOff>1661160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24" name="Group Box 156">
              <controlPr defaultSize="0" autoFill="0" autoPict="0">
                <anchor moveWithCells="1">
                  <from>
                    <xdr:col>3</xdr:col>
                    <xdr:colOff>38100</xdr:colOff>
                    <xdr:row>12</xdr:row>
                    <xdr:rowOff>38100</xdr:rowOff>
                  </from>
                  <to>
                    <xdr:col>6</xdr:col>
                    <xdr:colOff>2514600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25" name="Option Button 157">
              <controlPr defaultSize="0" autoFill="0" autoLine="0" autoPict="0">
                <anchor moveWithCells="1">
                  <from>
                    <xdr:col>3</xdr:col>
                    <xdr:colOff>899160</xdr:colOff>
                    <xdr:row>12</xdr:row>
                    <xdr:rowOff>114300</xdr:rowOff>
                  </from>
                  <to>
                    <xdr:col>3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26" name="Option Button 158">
              <controlPr defaultSize="0" autoFill="0" autoLine="0" autoPict="0">
                <anchor moveWithCells="1">
                  <from>
                    <xdr:col>4</xdr:col>
                    <xdr:colOff>876300</xdr:colOff>
                    <xdr:row>12</xdr:row>
                    <xdr:rowOff>129540</xdr:rowOff>
                  </from>
                  <to>
                    <xdr:col>4</xdr:col>
                    <xdr:colOff>1516380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27" name="Option Button 159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12</xdr:row>
                    <xdr:rowOff>129540</xdr:rowOff>
                  </from>
                  <to>
                    <xdr:col>5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28" name="Option Button 160">
              <controlPr defaultSize="0" autoFill="0" autoLine="0" autoPict="0">
                <anchor moveWithCells="1">
                  <from>
                    <xdr:col>6</xdr:col>
                    <xdr:colOff>1021080</xdr:colOff>
                    <xdr:row>12</xdr:row>
                    <xdr:rowOff>129540</xdr:rowOff>
                  </from>
                  <to>
                    <xdr:col>6</xdr:col>
                    <xdr:colOff>1661160</xdr:colOff>
                    <xdr:row>12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89B49-87A7-4443-83CB-89D3AD13F363}">
  <sheetPr codeName="Sheet5">
    <tabColor rgb="FFB2CCA0"/>
  </sheetPr>
  <dimension ref="A1:N13"/>
  <sheetViews>
    <sheetView zoomScale="90" zoomScaleNormal="90" workbookViewId="0">
      <selection activeCell="C21" sqref="C21"/>
    </sheetView>
  </sheetViews>
  <sheetFormatPr defaultColWidth="9.21875" defaultRowHeight="13.8" x14ac:dyDescent="0.3"/>
  <cols>
    <col min="1" max="1" width="3.21875" style="111" customWidth="1"/>
    <col min="2" max="2" width="3.21875" style="116" customWidth="1"/>
    <col min="3" max="3" width="28.21875" style="117" customWidth="1"/>
    <col min="4" max="5" width="35.77734375" style="68" customWidth="1"/>
    <col min="6" max="7" width="38.77734375" style="68" customWidth="1"/>
    <col min="8" max="9" width="3.21875" style="68" customWidth="1"/>
    <col min="10" max="11" width="50.77734375" style="68" customWidth="1"/>
    <col min="12" max="13" width="9.77734375" style="62" customWidth="1"/>
    <col min="14" max="16384" width="9.21875" style="68"/>
  </cols>
  <sheetData>
    <row r="1" spans="1:14" s="111" customFormat="1" ht="15" customHeight="1" x14ac:dyDescent="0.3">
      <c r="A1" s="223" t="s">
        <v>73</v>
      </c>
      <c r="B1" s="223"/>
      <c r="C1" s="223"/>
      <c r="D1" s="192" t="s">
        <v>74</v>
      </c>
      <c r="E1" s="194" t="s">
        <v>75</v>
      </c>
      <c r="F1" s="196" t="s">
        <v>76</v>
      </c>
      <c r="G1" s="198" t="s">
        <v>77</v>
      </c>
      <c r="H1" s="215"/>
      <c r="I1" s="216"/>
      <c r="J1" s="9" t="s">
        <v>78</v>
      </c>
      <c r="K1" s="9"/>
      <c r="L1" s="110"/>
      <c r="M1" s="110"/>
    </row>
    <row r="2" spans="1:14" s="112" customFormat="1" ht="21" customHeight="1" x14ac:dyDescent="0.3">
      <c r="A2" s="223"/>
      <c r="B2" s="223"/>
      <c r="C2" s="223"/>
      <c r="D2" s="193"/>
      <c r="E2" s="195"/>
      <c r="F2" s="197"/>
      <c r="G2" s="199"/>
      <c r="H2" s="217"/>
      <c r="I2" s="218"/>
      <c r="J2" s="10">
        <f>COUNTA(L4:L14)</f>
        <v>5</v>
      </c>
      <c r="K2" s="10"/>
      <c r="L2" s="110"/>
      <c r="M2" s="81">
        <f>COUNTIF(L5:L13,0)</f>
        <v>5</v>
      </c>
    </row>
    <row r="3" spans="1:14" s="112" customFormat="1" ht="25.05" customHeight="1" x14ac:dyDescent="0.3">
      <c r="A3" s="128" t="s">
        <v>133</v>
      </c>
      <c r="B3" s="129"/>
      <c r="C3" s="130"/>
      <c r="D3" s="131"/>
      <c r="E3" s="132"/>
      <c r="F3" s="132"/>
      <c r="G3" s="133"/>
      <c r="H3" s="219"/>
      <c r="I3" s="220"/>
      <c r="J3" s="11" t="s">
        <v>80</v>
      </c>
      <c r="K3" s="11" t="s">
        <v>81</v>
      </c>
      <c r="L3" s="82" t="s">
        <v>82</v>
      </c>
      <c r="M3" s="83" t="e">
        <f>SUM(M4:M13)/(5-M2)</f>
        <v>#DIV/0!</v>
      </c>
      <c r="N3" s="85"/>
    </row>
    <row r="4" spans="1:14" s="114" customFormat="1" ht="72" customHeight="1" x14ac:dyDescent="0.3">
      <c r="A4" s="215" t="s">
        <v>134</v>
      </c>
      <c r="B4" s="221">
        <v>1</v>
      </c>
      <c r="C4" s="182" t="s">
        <v>135</v>
      </c>
      <c r="D4" s="103" t="s">
        <v>136</v>
      </c>
      <c r="E4" s="103" t="s">
        <v>137</v>
      </c>
      <c r="F4" s="103" t="s">
        <v>287</v>
      </c>
      <c r="G4" s="103" t="s">
        <v>138</v>
      </c>
      <c r="H4" s="215" t="s">
        <v>134</v>
      </c>
      <c r="I4" s="221">
        <v>1</v>
      </c>
      <c r="J4" s="227"/>
      <c r="K4" s="232"/>
      <c r="L4" s="113"/>
      <c r="M4" s="86"/>
    </row>
    <row r="5" spans="1:14" s="115" customFormat="1" ht="37.049999999999997" customHeight="1" x14ac:dyDescent="0.3">
      <c r="A5" s="217"/>
      <c r="B5" s="224"/>
      <c r="C5" s="183"/>
      <c r="D5" s="6"/>
      <c r="E5" s="7"/>
      <c r="F5" s="7"/>
      <c r="G5" s="8"/>
      <c r="H5" s="217"/>
      <c r="I5" s="224"/>
      <c r="J5" s="226"/>
      <c r="K5" s="233"/>
      <c r="L5" s="113">
        <v>0</v>
      </c>
      <c r="M5" s="90">
        <f>IF(L5=0,0,L5-1)</f>
        <v>0</v>
      </c>
    </row>
    <row r="6" spans="1:14" s="114" customFormat="1" ht="72" customHeight="1" x14ac:dyDescent="0.3">
      <c r="A6" s="215" t="s">
        <v>134</v>
      </c>
      <c r="B6" s="221">
        <v>2</v>
      </c>
      <c r="C6" s="182" t="s">
        <v>139</v>
      </c>
      <c r="D6" s="103" t="s">
        <v>140</v>
      </c>
      <c r="E6" s="103" t="s">
        <v>141</v>
      </c>
      <c r="F6" s="103" t="s">
        <v>142</v>
      </c>
      <c r="G6" s="103" t="s">
        <v>143</v>
      </c>
      <c r="H6" s="215" t="s">
        <v>134</v>
      </c>
      <c r="I6" s="221">
        <v>2</v>
      </c>
      <c r="J6" s="225"/>
      <c r="K6" s="234"/>
      <c r="L6" s="113"/>
      <c r="M6" s="86"/>
    </row>
    <row r="7" spans="1:14" s="114" customFormat="1" ht="37.049999999999997" customHeight="1" x14ac:dyDescent="0.3">
      <c r="A7" s="217"/>
      <c r="B7" s="222"/>
      <c r="C7" s="183"/>
      <c r="D7" s="6"/>
      <c r="E7" s="7"/>
      <c r="F7" s="7"/>
      <c r="G7" s="8"/>
      <c r="H7" s="217"/>
      <c r="I7" s="222"/>
      <c r="J7" s="226"/>
      <c r="K7" s="235"/>
      <c r="L7" s="113">
        <v>0</v>
      </c>
      <c r="M7" s="90">
        <f>IF(L7=0,0,L7-1)</f>
        <v>0</v>
      </c>
    </row>
    <row r="8" spans="1:14" s="95" customFormat="1" ht="62.1" customHeight="1" x14ac:dyDescent="0.3">
      <c r="A8" s="202" t="s">
        <v>134</v>
      </c>
      <c r="B8" s="178">
        <v>3</v>
      </c>
      <c r="C8" s="182" t="s">
        <v>144</v>
      </c>
      <c r="D8" s="84" t="s">
        <v>145</v>
      </c>
      <c r="E8" s="84" t="s">
        <v>146</v>
      </c>
      <c r="F8" s="84" t="s">
        <v>147</v>
      </c>
      <c r="G8" s="84" t="s">
        <v>148</v>
      </c>
      <c r="H8" s="202" t="s">
        <v>134</v>
      </c>
      <c r="I8" s="178">
        <v>3</v>
      </c>
      <c r="J8" s="228"/>
      <c r="K8" s="236"/>
      <c r="L8" s="92"/>
      <c r="M8" s="86"/>
    </row>
    <row r="9" spans="1:14" s="95" customFormat="1" ht="37.049999999999997" customHeight="1" x14ac:dyDescent="0.3">
      <c r="A9" s="204"/>
      <c r="B9" s="231"/>
      <c r="C9" s="183"/>
      <c r="D9" s="6"/>
      <c r="E9" s="7"/>
      <c r="F9" s="7"/>
      <c r="G9" s="8"/>
      <c r="H9" s="204"/>
      <c r="I9" s="231"/>
      <c r="J9" s="187"/>
      <c r="K9" s="237"/>
      <c r="L9" s="92">
        <v>0</v>
      </c>
      <c r="M9" s="90">
        <f>IF(L9=0,0,L9-1)</f>
        <v>0</v>
      </c>
    </row>
    <row r="10" spans="1:14" s="95" customFormat="1" ht="62.1" customHeight="1" x14ac:dyDescent="0.3">
      <c r="A10" s="215" t="s">
        <v>134</v>
      </c>
      <c r="B10" s="221">
        <v>4</v>
      </c>
      <c r="C10" s="182" t="s">
        <v>149</v>
      </c>
      <c r="D10" s="84" t="s">
        <v>150</v>
      </c>
      <c r="E10" s="84" t="s">
        <v>151</v>
      </c>
      <c r="F10" s="84" t="s">
        <v>152</v>
      </c>
      <c r="G10" s="84" t="s">
        <v>153</v>
      </c>
      <c r="H10" s="215" t="s">
        <v>134</v>
      </c>
      <c r="I10" s="221">
        <v>4</v>
      </c>
      <c r="J10" s="227"/>
      <c r="K10" s="232"/>
      <c r="L10" s="92"/>
      <c r="M10" s="57"/>
    </row>
    <row r="11" spans="1:14" s="114" customFormat="1" ht="37.049999999999997" customHeight="1" x14ac:dyDescent="0.3">
      <c r="A11" s="217"/>
      <c r="B11" s="222"/>
      <c r="C11" s="183"/>
      <c r="D11" s="6"/>
      <c r="E11" s="7"/>
      <c r="F11" s="7"/>
      <c r="G11" s="8"/>
      <c r="H11" s="217"/>
      <c r="I11" s="222"/>
      <c r="J11" s="226"/>
      <c r="K11" s="233"/>
      <c r="L11" s="113">
        <v>0</v>
      </c>
      <c r="M11" s="90">
        <f>IF(L11=0,0,L11-1)</f>
        <v>0</v>
      </c>
    </row>
    <row r="12" spans="1:14" s="114" customFormat="1" ht="89.25" customHeight="1" x14ac:dyDescent="0.3">
      <c r="A12" s="215" t="s">
        <v>134</v>
      </c>
      <c r="B12" s="221">
        <v>5</v>
      </c>
      <c r="C12" s="182" t="s">
        <v>286</v>
      </c>
      <c r="D12" s="84" t="s">
        <v>154</v>
      </c>
      <c r="E12" s="84" t="s">
        <v>155</v>
      </c>
      <c r="F12" s="84" t="s">
        <v>156</v>
      </c>
      <c r="G12" s="84" t="s">
        <v>157</v>
      </c>
      <c r="H12" s="215" t="s">
        <v>134</v>
      </c>
      <c r="I12" s="221">
        <v>5</v>
      </c>
      <c r="J12" s="229"/>
      <c r="K12" s="232"/>
      <c r="L12" s="113"/>
      <c r="M12" s="93"/>
    </row>
    <row r="13" spans="1:14" s="114" customFormat="1" ht="37.049999999999997" customHeight="1" x14ac:dyDescent="0.3">
      <c r="A13" s="217"/>
      <c r="B13" s="222"/>
      <c r="C13" s="183"/>
      <c r="D13" s="6"/>
      <c r="E13" s="7"/>
      <c r="F13" s="7"/>
      <c r="G13" s="8"/>
      <c r="H13" s="217"/>
      <c r="I13" s="222"/>
      <c r="J13" s="230"/>
      <c r="K13" s="233"/>
      <c r="L13" s="113">
        <v>0</v>
      </c>
      <c r="M13" s="90">
        <f>IF(L13=0,0,L13-1)</f>
        <v>0</v>
      </c>
    </row>
  </sheetData>
  <mergeCells count="42">
    <mergeCell ref="K4:K5"/>
    <mergeCell ref="K6:K7"/>
    <mergeCell ref="K8:K9"/>
    <mergeCell ref="K10:K11"/>
    <mergeCell ref="K12:K13"/>
    <mergeCell ref="B4:B5"/>
    <mergeCell ref="C8:C9"/>
    <mergeCell ref="J6:J7"/>
    <mergeCell ref="J4:J5"/>
    <mergeCell ref="B12:B13"/>
    <mergeCell ref="J8:J9"/>
    <mergeCell ref="J12:J13"/>
    <mergeCell ref="B8:B9"/>
    <mergeCell ref="H4:H5"/>
    <mergeCell ref="I4:I5"/>
    <mergeCell ref="H6:H7"/>
    <mergeCell ref="I6:I7"/>
    <mergeCell ref="H8:H9"/>
    <mergeCell ref="I8:I9"/>
    <mergeCell ref="J10:J11"/>
    <mergeCell ref="A12:A13"/>
    <mergeCell ref="C12:C13"/>
    <mergeCell ref="H10:H11"/>
    <mergeCell ref="I10:I11"/>
    <mergeCell ref="H12:H13"/>
    <mergeCell ref="I12:I13"/>
    <mergeCell ref="H1:I2"/>
    <mergeCell ref="H3:I3"/>
    <mergeCell ref="A10:A11"/>
    <mergeCell ref="B10:B11"/>
    <mergeCell ref="C10:C11"/>
    <mergeCell ref="E1:E2"/>
    <mergeCell ref="F1:F2"/>
    <mergeCell ref="G1:G2"/>
    <mergeCell ref="C4:C5"/>
    <mergeCell ref="C6:C7"/>
    <mergeCell ref="D1:D2"/>
    <mergeCell ref="A8:A9"/>
    <mergeCell ref="A4:A5"/>
    <mergeCell ref="A1:C2"/>
    <mergeCell ref="B6:B7"/>
    <mergeCell ref="A6:A7"/>
  </mergeCells>
  <pageMargins left="7.874015748031496E-2" right="7.874015748031496E-2" top="0.59055118110236227" bottom="0.39370078740157483" header="0.31496062992125984" footer="0.31496062992125984"/>
  <pageSetup paperSize="9" scale="8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55" r:id="rId4" name="Group Box 87">
              <controlPr defaultSize="0" autoFill="0" autoPict="0">
                <anchor moveWithCells="1">
                  <from>
                    <xdr:col>3</xdr:col>
                    <xdr:colOff>38100</xdr:colOff>
                    <xdr:row>4</xdr:row>
                    <xdr:rowOff>38100</xdr:rowOff>
                  </from>
                  <to>
                    <xdr:col>6</xdr:col>
                    <xdr:colOff>2514600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5" name="Option Button 88">
              <controlPr defaultSize="0" autoFill="0" autoLine="0" autoPict="0">
                <anchor moveWithCells="1">
                  <from>
                    <xdr:col>3</xdr:col>
                    <xdr:colOff>899160</xdr:colOff>
                    <xdr:row>4</xdr:row>
                    <xdr:rowOff>114300</xdr:rowOff>
                  </from>
                  <to>
                    <xdr:col>3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6" name="Option Button 89">
              <controlPr defaultSize="0" autoFill="0" autoLine="0" autoPict="0">
                <anchor moveWithCells="1">
                  <from>
                    <xdr:col>4</xdr:col>
                    <xdr:colOff>876300</xdr:colOff>
                    <xdr:row>4</xdr:row>
                    <xdr:rowOff>129540</xdr:rowOff>
                  </from>
                  <to>
                    <xdr:col>4</xdr:col>
                    <xdr:colOff>1516380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7" name="Option Button 90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4</xdr:row>
                    <xdr:rowOff>129540</xdr:rowOff>
                  </from>
                  <to>
                    <xdr:col>5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8" name="Option Button 91">
              <controlPr defaultSize="0" autoFill="0" autoLine="0" autoPict="0">
                <anchor moveWithCells="1">
                  <from>
                    <xdr:col>6</xdr:col>
                    <xdr:colOff>1021080</xdr:colOff>
                    <xdr:row>4</xdr:row>
                    <xdr:rowOff>129540</xdr:rowOff>
                  </from>
                  <to>
                    <xdr:col>6</xdr:col>
                    <xdr:colOff>1661160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" name="Group Box 92">
              <controlPr defaultSize="0" autoFill="0" autoPict="0">
                <anchor moveWithCells="1">
                  <from>
                    <xdr:col>3</xdr:col>
                    <xdr:colOff>38100</xdr:colOff>
                    <xdr:row>6</xdr:row>
                    <xdr:rowOff>38100</xdr:rowOff>
                  </from>
                  <to>
                    <xdr:col>6</xdr:col>
                    <xdr:colOff>2514600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10" name="Option Button 93">
              <controlPr defaultSize="0" autoFill="0" autoLine="0" autoPict="0">
                <anchor moveWithCells="1">
                  <from>
                    <xdr:col>3</xdr:col>
                    <xdr:colOff>899160</xdr:colOff>
                    <xdr:row>6</xdr:row>
                    <xdr:rowOff>114300</xdr:rowOff>
                  </from>
                  <to>
                    <xdr:col>3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11" name="Option Button 94">
              <controlPr defaultSize="0" autoFill="0" autoLine="0" autoPict="0">
                <anchor moveWithCells="1">
                  <from>
                    <xdr:col>4</xdr:col>
                    <xdr:colOff>876300</xdr:colOff>
                    <xdr:row>6</xdr:row>
                    <xdr:rowOff>129540</xdr:rowOff>
                  </from>
                  <to>
                    <xdr:col>4</xdr:col>
                    <xdr:colOff>1516380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12" name="Option Button 95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6</xdr:row>
                    <xdr:rowOff>129540</xdr:rowOff>
                  </from>
                  <to>
                    <xdr:col>5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13" name="Option Button 96">
              <controlPr defaultSize="0" autoFill="0" autoLine="0" autoPict="0">
                <anchor moveWithCells="1">
                  <from>
                    <xdr:col>6</xdr:col>
                    <xdr:colOff>1021080</xdr:colOff>
                    <xdr:row>6</xdr:row>
                    <xdr:rowOff>129540</xdr:rowOff>
                  </from>
                  <to>
                    <xdr:col>6</xdr:col>
                    <xdr:colOff>1661160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4" name="Group Box 97">
              <controlPr defaultSize="0" autoFill="0" autoPict="0">
                <anchor moveWithCells="1">
                  <from>
                    <xdr:col>3</xdr:col>
                    <xdr:colOff>38100</xdr:colOff>
                    <xdr:row>8</xdr:row>
                    <xdr:rowOff>38100</xdr:rowOff>
                  </from>
                  <to>
                    <xdr:col>6</xdr:col>
                    <xdr:colOff>2514600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5" name="Option Button 98">
              <controlPr defaultSize="0" autoFill="0" autoLine="0" autoPict="0">
                <anchor moveWithCells="1">
                  <from>
                    <xdr:col>3</xdr:col>
                    <xdr:colOff>899160</xdr:colOff>
                    <xdr:row>8</xdr:row>
                    <xdr:rowOff>114300</xdr:rowOff>
                  </from>
                  <to>
                    <xdr:col>3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6" name="Option Button 99">
              <controlPr defaultSize="0" autoFill="0" autoLine="0" autoPict="0">
                <anchor moveWithCells="1">
                  <from>
                    <xdr:col>4</xdr:col>
                    <xdr:colOff>876300</xdr:colOff>
                    <xdr:row>8</xdr:row>
                    <xdr:rowOff>129540</xdr:rowOff>
                  </from>
                  <to>
                    <xdr:col>4</xdr:col>
                    <xdr:colOff>1516380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7" name="Option Button 100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8</xdr:row>
                    <xdr:rowOff>129540</xdr:rowOff>
                  </from>
                  <to>
                    <xdr:col>5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8" name="Option Button 101">
              <controlPr defaultSize="0" autoFill="0" autoLine="0" autoPict="0">
                <anchor moveWithCells="1">
                  <from>
                    <xdr:col>6</xdr:col>
                    <xdr:colOff>1021080</xdr:colOff>
                    <xdr:row>8</xdr:row>
                    <xdr:rowOff>129540</xdr:rowOff>
                  </from>
                  <to>
                    <xdr:col>6</xdr:col>
                    <xdr:colOff>1661160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9" name="Group Box 102">
              <controlPr defaultSize="0" autoFill="0" autoPict="0">
                <anchor mov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6</xdr:col>
                    <xdr:colOff>2514600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20" name="Option Button 103">
              <controlPr defaultSize="0" autoFill="0" autoLine="0" autoPict="0">
                <anchor moveWithCells="1">
                  <from>
                    <xdr:col>3</xdr:col>
                    <xdr:colOff>899160</xdr:colOff>
                    <xdr:row>10</xdr:row>
                    <xdr:rowOff>114300</xdr:rowOff>
                  </from>
                  <to>
                    <xdr:col>3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21" name="Option Button 104">
              <controlPr defaultSize="0" autoFill="0" autoLine="0" autoPict="0">
                <anchor moveWithCells="1">
                  <from>
                    <xdr:col>4</xdr:col>
                    <xdr:colOff>876300</xdr:colOff>
                    <xdr:row>10</xdr:row>
                    <xdr:rowOff>129540</xdr:rowOff>
                  </from>
                  <to>
                    <xdr:col>4</xdr:col>
                    <xdr:colOff>1516380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22" name="Option Button 105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10</xdr:row>
                    <xdr:rowOff>129540</xdr:rowOff>
                  </from>
                  <to>
                    <xdr:col>5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23" name="Option Button 106">
              <controlPr defaultSize="0" autoFill="0" autoLine="0" autoPict="0">
                <anchor moveWithCells="1">
                  <from>
                    <xdr:col>6</xdr:col>
                    <xdr:colOff>1021080</xdr:colOff>
                    <xdr:row>10</xdr:row>
                    <xdr:rowOff>129540</xdr:rowOff>
                  </from>
                  <to>
                    <xdr:col>6</xdr:col>
                    <xdr:colOff>1661160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24" name="Group Box 107">
              <controlPr defaultSize="0" autoFill="0" autoPict="0">
                <anchor moveWithCells="1">
                  <from>
                    <xdr:col>3</xdr:col>
                    <xdr:colOff>38100</xdr:colOff>
                    <xdr:row>12</xdr:row>
                    <xdr:rowOff>38100</xdr:rowOff>
                  </from>
                  <to>
                    <xdr:col>6</xdr:col>
                    <xdr:colOff>2514600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25" name="Option Button 108">
              <controlPr defaultSize="0" autoFill="0" autoLine="0" autoPict="0">
                <anchor moveWithCells="1">
                  <from>
                    <xdr:col>3</xdr:col>
                    <xdr:colOff>899160</xdr:colOff>
                    <xdr:row>12</xdr:row>
                    <xdr:rowOff>114300</xdr:rowOff>
                  </from>
                  <to>
                    <xdr:col>3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26" name="Option Button 109">
              <controlPr defaultSize="0" autoFill="0" autoLine="0" autoPict="0">
                <anchor moveWithCells="1">
                  <from>
                    <xdr:col>4</xdr:col>
                    <xdr:colOff>876300</xdr:colOff>
                    <xdr:row>12</xdr:row>
                    <xdr:rowOff>129540</xdr:rowOff>
                  </from>
                  <to>
                    <xdr:col>4</xdr:col>
                    <xdr:colOff>1516380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27" name="Option Button 110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12</xdr:row>
                    <xdr:rowOff>129540</xdr:rowOff>
                  </from>
                  <to>
                    <xdr:col>5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28" name="Option Button 111">
              <controlPr defaultSize="0" autoFill="0" autoLine="0" autoPict="0">
                <anchor moveWithCells="1">
                  <from>
                    <xdr:col>6</xdr:col>
                    <xdr:colOff>1021080</xdr:colOff>
                    <xdr:row>12</xdr:row>
                    <xdr:rowOff>129540</xdr:rowOff>
                  </from>
                  <to>
                    <xdr:col>6</xdr:col>
                    <xdr:colOff>1661160</xdr:colOff>
                    <xdr:row>12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44363-89BC-474A-AB33-50101C289ECC}">
  <sheetPr codeName="Sheet6">
    <tabColor rgb="FFB2CCA0"/>
  </sheetPr>
  <dimension ref="A1:N17"/>
  <sheetViews>
    <sheetView zoomScale="90" zoomScaleNormal="90" workbookViewId="0">
      <selection sqref="A1:C2"/>
    </sheetView>
  </sheetViews>
  <sheetFormatPr defaultColWidth="9.21875" defaultRowHeight="14.4" x14ac:dyDescent="0.3"/>
  <cols>
    <col min="1" max="1" width="3.21875" style="94" customWidth="1"/>
    <col min="2" max="2" width="3.21875" style="107" customWidth="1"/>
    <col min="3" max="3" width="31.21875" style="108" customWidth="1"/>
    <col min="4" max="5" width="35.77734375" style="56" customWidth="1"/>
    <col min="6" max="7" width="38.77734375" style="56" customWidth="1"/>
    <col min="8" max="9" width="3.21875" style="56" customWidth="1"/>
    <col min="10" max="11" width="50.77734375" style="109" customWidth="1"/>
    <col min="12" max="13" width="9.77734375" style="91" customWidth="1"/>
    <col min="14" max="16384" width="9.21875" style="56"/>
  </cols>
  <sheetData>
    <row r="1" spans="1:14" s="94" customFormat="1" ht="15" customHeight="1" x14ac:dyDescent="0.3">
      <c r="A1" s="191" t="s">
        <v>73</v>
      </c>
      <c r="B1" s="191"/>
      <c r="C1" s="191"/>
      <c r="D1" s="192" t="s">
        <v>74</v>
      </c>
      <c r="E1" s="194" t="s">
        <v>75</v>
      </c>
      <c r="F1" s="196" t="s">
        <v>76</v>
      </c>
      <c r="G1" s="198" t="s">
        <v>77</v>
      </c>
      <c r="H1" s="202"/>
      <c r="I1" s="203"/>
      <c r="J1" s="49" t="s">
        <v>78</v>
      </c>
      <c r="K1" s="242"/>
      <c r="L1" s="85"/>
      <c r="M1" s="86"/>
    </row>
    <row r="2" spans="1:14" s="80" customFormat="1" ht="21" customHeight="1" x14ac:dyDescent="0.3">
      <c r="A2" s="191"/>
      <c r="B2" s="191"/>
      <c r="C2" s="191"/>
      <c r="D2" s="193"/>
      <c r="E2" s="195"/>
      <c r="F2" s="197"/>
      <c r="G2" s="199"/>
      <c r="H2" s="204"/>
      <c r="I2" s="205"/>
      <c r="J2" s="12">
        <f>COUNTA(L4:L13)</f>
        <v>5</v>
      </c>
      <c r="K2" s="243"/>
      <c r="L2" s="85"/>
      <c r="M2" s="81">
        <f>COUNTIF(L5:L13,0)</f>
        <v>5</v>
      </c>
    </row>
    <row r="3" spans="1:14" s="95" customFormat="1" ht="25.05" customHeight="1" x14ac:dyDescent="0.3">
      <c r="A3" s="120" t="s">
        <v>288</v>
      </c>
      <c r="B3" s="134"/>
      <c r="C3" s="135"/>
      <c r="D3" s="122"/>
      <c r="E3" s="122"/>
      <c r="F3" s="122"/>
      <c r="G3" s="123"/>
      <c r="H3" s="206"/>
      <c r="I3" s="207"/>
      <c r="J3" s="14" t="s">
        <v>80</v>
      </c>
      <c r="K3" s="14" t="s">
        <v>81</v>
      </c>
      <c r="L3" s="82" t="s">
        <v>82</v>
      </c>
      <c r="M3" s="83" t="e">
        <f>SUM(M4:M13)/(5-M2)</f>
        <v>#DIV/0!</v>
      </c>
      <c r="N3" s="85"/>
    </row>
    <row r="4" spans="1:14" s="95" customFormat="1" ht="62.1" customHeight="1" x14ac:dyDescent="0.3">
      <c r="A4" s="202" t="s">
        <v>158</v>
      </c>
      <c r="B4" s="178">
        <v>1</v>
      </c>
      <c r="C4" s="182" t="s">
        <v>159</v>
      </c>
      <c r="D4" s="84" t="s">
        <v>160</v>
      </c>
      <c r="E4" s="84" t="s">
        <v>161</v>
      </c>
      <c r="F4" s="84" t="s">
        <v>162</v>
      </c>
      <c r="G4" s="84" t="s">
        <v>163</v>
      </c>
      <c r="H4" s="202" t="s">
        <v>158</v>
      </c>
      <c r="I4" s="178">
        <v>1</v>
      </c>
      <c r="J4" s="240"/>
      <c r="K4" s="186"/>
      <c r="L4" s="92"/>
      <c r="M4" s="86"/>
    </row>
    <row r="5" spans="1:14" ht="37.049999999999997" customHeight="1" x14ac:dyDescent="0.3">
      <c r="A5" s="204"/>
      <c r="B5" s="179"/>
      <c r="C5" s="183"/>
      <c r="D5" s="6"/>
      <c r="E5" s="7"/>
      <c r="F5" s="7"/>
      <c r="G5" s="8"/>
      <c r="H5" s="204"/>
      <c r="I5" s="179"/>
      <c r="J5" s="241"/>
      <c r="K5" s="187"/>
      <c r="L5" s="92">
        <v>0</v>
      </c>
      <c r="M5" s="90">
        <f>IF(L5=0,0,L5-1)</f>
        <v>0</v>
      </c>
    </row>
    <row r="6" spans="1:14" ht="52.05" customHeight="1" x14ac:dyDescent="0.3">
      <c r="A6" s="202" t="s">
        <v>158</v>
      </c>
      <c r="B6" s="178">
        <v>2</v>
      </c>
      <c r="C6" s="182" t="s">
        <v>164</v>
      </c>
      <c r="D6" s="118" t="s">
        <v>165</v>
      </c>
      <c r="E6" s="118" t="s">
        <v>166</v>
      </c>
      <c r="F6" s="118" t="s">
        <v>167</v>
      </c>
      <c r="G6" s="118" t="s">
        <v>168</v>
      </c>
      <c r="H6" s="202" t="s">
        <v>158</v>
      </c>
      <c r="I6" s="178">
        <v>2</v>
      </c>
      <c r="J6" s="208"/>
      <c r="K6" s="208"/>
      <c r="M6" s="86"/>
    </row>
    <row r="7" spans="1:14" ht="37.049999999999997" customHeight="1" x14ac:dyDescent="0.3">
      <c r="A7" s="204"/>
      <c r="B7" s="179"/>
      <c r="C7" s="183"/>
      <c r="D7" s="6"/>
      <c r="E7" s="7"/>
      <c r="F7" s="7"/>
      <c r="G7" s="8"/>
      <c r="H7" s="204"/>
      <c r="I7" s="179"/>
      <c r="J7" s="209"/>
      <c r="K7" s="209"/>
      <c r="L7" s="92">
        <v>0</v>
      </c>
      <c r="M7" s="90">
        <f>IF(L7=0,0,L7-1)</f>
        <v>0</v>
      </c>
    </row>
    <row r="8" spans="1:14" s="80" customFormat="1" ht="62.1" customHeight="1" x14ac:dyDescent="0.3">
      <c r="A8" s="176" t="s">
        <v>158</v>
      </c>
      <c r="B8" s="180">
        <v>3</v>
      </c>
      <c r="C8" s="182" t="s">
        <v>169</v>
      </c>
      <c r="D8" s="84" t="s">
        <v>170</v>
      </c>
      <c r="E8" s="84" t="s">
        <v>171</v>
      </c>
      <c r="F8" s="84" t="s">
        <v>172</v>
      </c>
      <c r="G8" s="84" t="s">
        <v>173</v>
      </c>
      <c r="H8" s="176" t="s">
        <v>158</v>
      </c>
      <c r="I8" s="180">
        <v>3</v>
      </c>
      <c r="J8" s="211"/>
      <c r="K8" s="211"/>
      <c r="L8" s="85"/>
      <c r="M8" s="86"/>
    </row>
    <row r="9" spans="1:14" s="80" customFormat="1" ht="37.049999999999997" customHeight="1" x14ac:dyDescent="0.3">
      <c r="A9" s="177"/>
      <c r="B9" s="181"/>
      <c r="C9" s="183"/>
      <c r="D9" s="6"/>
      <c r="E9" s="7"/>
      <c r="F9" s="7"/>
      <c r="G9" s="8"/>
      <c r="H9" s="177"/>
      <c r="I9" s="181"/>
      <c r="J9" s="212"/>
      <c r="K9" s="212"/>
      <c r="L9" s="92">
        <v>0</v>
      </c>
      <c r="M9" s="90">
        <f>IF(L9=0,0,L9-1)</f>
        <v>0</v>
      </c>
    </row>
    <row r="10" spans="1:14" s="95" customFormat="1" ht="62.1" customHeight="1" x14ac:dyDescent="0.3">
      <c r="A10" s="238" t="s">
        <v>158</v>
      </c>
      <c r="B10" s="239">
        <v>4</v>
      </c>
      <c r="C10" s="182" t="s">
        <v>174</v>
      </c>
      <c r="D10" s="84" t="s">
        <v>175</v>
      </c>
      <c r="E10" s="84" t="s">
        <v>176</v>
      </c>
      <c r="F10" s="84" t="s">
        <v>177</v>
      </c>
      <c r="G10" s="84" t="s">
        <v>178</v>
      </c>
      <c r="H10" s="238" t="s">
        <v>158</v>
      </c>
      <c r="I10" s="239">
        <v>4</v>
      </c>
      <c r="J10" s="208"/>
      <c r="K10" s="208"/>
      <c r="L10" s="92"/>
      <c r="M10" s="57"/>
    </row>
    <row r="11" spans="1:14" s="95" customFormat="1" ht="37.049999999999997" customHeight="1" x14ac:dyDescent="0.3">
      <c r="A11" s="204"/>
      <c r="B11" s="179"/>
      <c r="C11" s="183"/>
      <c r="D11" s="6"/>
      <c r="E11" s="7"/>
      <c r="F11" s="7"/>
      <c r="G11" s="8"/>
      <c r="H11" s="204"/>
      <c r="I11" s="179"/>
      <c r="J11" s="209"/>
      <c r="K11" s="209"/>
      <c r="L11" s="92">
        <v>0</v>
      </c>
      <c r="M11" s="90">
        <f>IF(L11=0,0,L11-1)</f>
        <v>0</v>
      </c>
    </row>
    <row r="12" spans="1:14" s="80" customFormat="1" ht="109.5" customHeight="1" x14ac:dyDescent="0.3">
      <c r="A12" s="176" t="s">
        <v>158</v>
      </c>
      <c r="B12" s="180">
        <v>5</v>
      </c>
      <c r="C12" s="182" t="s">
        <v>179</v>
      </c>
      <c r="D12" s="106" t="s">
        <v>180</v>
      </c>
      <c r="E12" s="84" t="s">
        <v>181</v>
      </c>
      <c r="F12" s="84" t="s">
        <v>182</v>
      </c>
      <c r="G12" s="84" t="s">
        <v>183</v>
      </c>
      <c r="H12" s="176" t="s">
        <v>158</v>
      </c>
      <c r="I12" s="180">
        <v>5</v>
      </c>
      <c r="J12" s="211"/>
      <c r="K12" s="211"/>
      <c r="L12" s="85"/>
      <c r="M12" s="93"/>
    </row>
    <row r="13" spans="1:14" s="80" customFormat="1" ht="37.049999999999997" customHeight="1" x14ac:dyDescent="0.3">
      <c r="A13" s="177"/>
      <c r="B13" s="181"/>
      <c r="C13" s="183"/>
      <c r="D13" s="6"/>
      <c r="E13" s="7"/>
      <c r="F13" s="7"/>
      <c r="G13" s="8"/>
      <c r="H13" s="177"/>
      <c r="I13" s="181"/>
      <c r="J13" s="212"/>
      <c r="K13" s="212"/>
      <c r="L13" s="92">
        <v>0</v>
      </c>
      <c r="M13" s="90">
        <f>IF(L13=0,0,L13-1)</f>
        <v>0</v>
      </c>
    </row>
    <row r="17" spans="3:3" x14ac:dyDescent="0.3">
      <c r="C17" s="119"/>
    </row>
  </sheetData>
  <mergeCells count="43">
    <mergeCell ref="K6:K7"/>
    <mergeCell ref="J4:J5"/>
    <mergeCell ref="J12:J13"/>
    <mergeCell ref="J10:J11"/>
    <mergeCell ref="K1:K2"/>
    <mergeCell ref="K4:K5"/>
    <mergeCell ref="K8:K9"/>
    <mergeCell ref="K10:K11"/>
    <mergeCell ref="K12:K13"/>
    <mergeCell ref="G1:G2"/>
    <mergeCell ref="J8:J9"/>
    <mergeCell ref="D1:D2"/>
    <mergeCell ref="E1:E2"/>
    <mergeCell ref="F1:F2"/>
    <mergeCell ref="H1:I2"/>
    <mergeCell ref="H3:I3"/>
    <mergeCell ref="H4:H5"/>
    <mergeCell ref="I4:I5"/>
    <mergeCell ref="A1:C2"/>
    <mergeCell ref="B10:B11"/>
    <mergeCell ref="A10:A11"/>
    <mergeCell ref="B8:B9"/>
    <mergeCell ref="A8:A9"/>
    <mergeCell ref="B4:B5"/>
    <mergeCell ref="A4:A5"/>
    <mergeCell ref="C4:C5"/>
    <mergeCell ref="C10:C11"/>
    <mergeCell ref="C8:C9"/>
    <mergeCell ref="C12:C13"/>
    <mergeCell ref="A6:A7"/>
    <mergeCell ref="B6:B7"/>
    <mergeCell ref="C6:C7"/>
    <mergeCell ref="J6:J7"/>
    <mergeCell ref="A12:A13"/>
    <mergeCell ref="B12:B13"/>
    <mergeCell ref="H6:H7"/>
    <mergeCell ref="I6:I7"/>
    <mergeCell ref="H8:H9"/>
    <mergeCell ref="I8:I9"/>
    <mergeCell ref="H10:H11"/>
    <mergeCell ref="I10:I11"/>
    <mergeCell ref="H12:H13"/>
    <mergeCell ref="I12:I13"/>
  </mergeCells>
  <pageMargins left="0.11811023622047245" right="0.11811023622047245" top="0.59055118110236227" bottom="0.3937007874015748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30" r:id="rId4" name="Group Box 86">
              <controlPr defaultSize="0" autoFill="0" autoPict="0">
                <anchor moveWithCells="1">
                  <from>
                    <xdr:col>3</xdr:col>
                    <xdr:colOff>38100</xdr:colOff>
                    <xdr:row>4</xdr:row>
                    <xdr:rowOff>38100</xdr:rowOff>
                  </from>
                  <to>
                    <xdr:col>6</xdr:col>
                    <xdr:colOff>2552700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5" name="Option Button 87">
              <controlPr defaultSize="0" autoFill="0" autoLine="0" autoPict="0">
                <anchor moveWithCells="1">
                  <from>
                    <xdr:col>3</xdr:col>
                    <xdr:colOff>899160</xdr:colOff>
                    <xdr:row>4</xdr:row>
                    <xdr:rowOff>114300</xdr:rowOff>
                  </from>
                  <to>
                    <xdr:col>3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6" name="Option Button 88">
              <controlPr defaultSize="0" autoFill="0" autoLine="0" autoPict="0">
                <anchor moveWithCells="1">
                  <from>
                    <xdr:col>4</xdr:col>
                    <xdr:colOff>876300</xdr:colOff>
                    <xdr:row>4</xdr:row>
                    <xdr:rowOff>129540</xdr:rowOff>
                  </from>
                  <to>
                    <xdr:col>4</xdr:col>
                    <xdr:colOff>1516380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7" name="Option Button 89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4</xdr:row>
                    <xdr:rowOff>129540</xdr:rowOff>
                  </from>
                  <to>
                    <xdr:col>5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" name="Option Button 90">
              <controlPr defaultSize="0" autoFill="0" autoLine="0" autoPict="0">
                <anchor moveWithCells="1">
                  <from>
                    <xdr:col>6</xdr:col>
                    <xdr:colOff>1021080</xdr:colOff>
                    <xdr:row>4</xdr:row>
                    <xdr:rowOff>129540</xdr:rowOff>
                  </from>
                  <to>
                    <xdr:col>6</xdr:col>
                    <xdr:colOff>1661160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" name="Group Box 91">
              <controlPr defaultSize="0" autoFill="0" autoPict="0">
                <anchor moveWithCells="1">
                  <from>
                    <xdr:col>3</xdr:col>
                    <xdr:colOff>30480</xdr:colOff>
                    <xdr:row>6</xdr:row>
                    <xdr:rowOff>30480</xdr:rowOff>
                  </from>
                  <to>
                    <xdr:col>6</xdr:col>
                    <xdr:colOff>2545080</xdr:colOff>
                    <xdr:row>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0" name="Option Button 92">
              <controlPr defaultSize="0" autoFill="0" autoLine="0" autoPict="0">
                <anchor moveWithCells="1">
                  <from>
                    <xdr:col>3</xdr:col>
                    <xdr:colOff>899160</xdr:colOff>
                    <xdr:row>6</xdr:row>
                    <xdr:rowOff>114300</xdr:rowOff>
                  </from>
                  <to>
                    <xdr:col>3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1" name="Option Button 93">
              <controlPr defaultSize="0" autoFill="0" autoLine="0" autoPict="0">
                <anchor moveWithCells="1">
                  <from>
                    <xdr:col>4</xdr:col>
                    <xdr:colOff>876300</xdr:colOff>
                    <xdr:row>6</xdr:row>
                    <xdr:rowOff>129540</xdr:rowOff>
                  </from>
                  <to>
                    <xdr:col>4</xdr:col>
                    <xdr:colOff>1516380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12" name="Option Button 94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6</xdr:row>
                    <xdr:rowOff>129540</xdr:rowOff>
                  </from>
                  <to>
                    <xdr:col>5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13" name="Option Button 95">
              <controlPr defaultSize="0" autoFill="0" autoLine="0" autoPict="0">
                <anchor moveWithCells="1">
                  <from>
                    <xdr:col>6</xdr:col>
                    <xdr:colOff>1021080</xdr:colOff>
                    <xdr:row>6</xdr:row>
                    <xdr:rowOff>129540</xdr:rowOff>
                  </from>
                  <to>
                    <xdr:col>6</xdr:col>
                    <xdr:colOff>1661160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14" name="Group Box 96">
              <controlPr defaultSize="0" autoFill="0" autoPict="0">
                <anchor moveWithCells="1">
                  <from>
                    <xdr:col>3</xdr:col>
                    <xdr:colOff>30480</xdr:colOff>
                    <xdr:row>8</xdr:row>
                    <xdr:rowOff>38100</xdr:rowOff>
                  </from>
                  <to>
                    <xdr:col>6</xdr:col>
                    <xdr:colOff>2545080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5" name="Option Button 97">
              <controlPr defaultSize="0" autoFill="0" autoLine="0" autoPict="0">
                <anchor moveWithCells="1">
                  <from>
                    <xdr:col>3</xdr:col>
                    <xdr:colOff>899160</xdr:colOff>
                    <xdr:row>8</xdr:row>
                    <xdr:rowOff>114300</xdr:rowOff>
                  </from>
                  <to>
                    <xdr:col>3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6" name="Option Button 98">
              <controlPr defaultSize="0" autoFill="0" autoLine="0" autoPict="0">
                <anchor moveWithCells="1">
                  <from>
                    <xdr:col>4</xdr:col>
                    <xdr:colOff>876300</xdr:colOff>
                    <xdr:row>8</xdr:row>
                    <xdr:rowOff>129540</xdr:rowOff>
                  </from>
                  <to>
                    <xdr:col>4</xdr:col>
                    <xdr:colOff>1516380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7" name="Option Button 99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8</xdr:row>
                    <xdr:rowOff>129540</xdr:rowOff>
                  </from>
                  <to>
                    <xdr:col>5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18" name="Option Button 100">
              <controlPr defaultSize="0" autoFill="0" autoLine="0" autoPict="0">
                <anchor moveWithCells="1">
                  <from>
                    <xdr:col>6</xdr:col>
                    <xdr:colOff>1021080</xdr:colOff>
                    <xdr:row>8</xdr:row>
                    <xdr:rowOff>129540</xdr:rowOff>
                  </from>
                  <to>
                    <xdr:col>6</xdr:col>
                    <xdr:colOff>1661160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19" name="Group Box 101">
              <controlPr defaultSize="0" autoFill="0" autoPict="0">
                <anchor moveWithCells="1">
                  <from>
                    <xdr:col>3</xdr:col>
                    <xdr:colOff>30480</xdr:colOff>
                    <xdr:row>10</xdr:row>
                    <xdr:rowOff>38100</xdr:rowOff>
                  </from>
                  <to>
                    <xdr:col>6</xdr:col>
                    <xdr:colOff>2545080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20" name="Option Button 102">
              <controlPr defaultSize="0" autoFill="0" autoLine="0" autoPict="0">
                <anchor moveWithCells="1">
                  <from>
                    <xdr:col>3</xdr:col>
                    <xdr:colOff>899160</xdr:colOff>
                    <xdr:row>10</xdr:row>
                    <xdr:rowOff>114300</xdr:rowOff>
                  </from>
                  <to>
                    <xdr:col>3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1" name="Option Button 103">
              <controlPr defaultSize="0" autoFill="0" autoLine="0" autoPict="0">
                <anchor moveWithCells="1">
                  <from>
                    <xdr:col>4</xdr:col>
                    <xdr:colOff>876300</xdr:colOff>
                    <xdr:row>10</xdr:row>
                    <xdr:rowOff>129540</xdr:rowOff>
                  </from>
                  <to>
                    <xdr:col>4</xdr:col>
                    <xdr:colOff>1516380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22" name="Option Button 104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10</xdr:row>
                    <xdr:rowOff>129540</xdr:rowOff>
                  </from>
                  <to>
                    <xdr:col>5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23" name="Option Button 105">
              <controlPr defaultSize="0" autoFill="0" autoLine="0" autoPict="0">
                <anchor moveWithCells="1">
                  <from>
                    <xdr:col>6</xdr:col>
                    <xdr:colOff>1021080</xdr:colOff>
                    <xdr:row>10</xdr:row>
                    <xdr:rowOff>129540</xdr:rowOff>
                  </from>
                  <to>
                    <xdr:col>6</xdr:col>
                    <xdr:colOff>1661160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24" name="Group Box 106">
              <controlPr defaultSize="0" autoFill="0" autoPict="0">
                <anchor moveWithCells="1">
                  <from>
                    <xdr:col>3</xdr:col>
                    <xdr:colOff>30480</xdr:colOff>
                    <xdr:row>12</xdr:row>
                    <xdr:rowOff>38100</xdr:rowOff>
                  </from>
                  <to>
                    <xdr:col>6</xdr:col>
                    <xdr:colOff>2552700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25" name="Option Button 107">
              <controlPr defaultSize="0" autoFill="0" autoLine="0" autoPict="0">
                <anchor moveWithCells="1">
                  <from>
                    <xdr:col>3</xdr:col>
                    <xdr:colOff>899160</xdr:colOff>
                    <xdr:row>12</xdr:row>
                    <xdr:rowOff>114300</xdr:rowOff>
                  </from>
                  <to>
                    <xdr:col>3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26" name="Option Button 108">
              <controlPr defaultSize="0" autoFill="0" autoLine="0" autoPict="0">
                <anchor moveWithCells="1">
                  <from>
                    <xdr:col>4</xdr:col>
                    <xdr:colOff>876300</xdr:colOff>
                    <xdr:row>12</xdr:row>
                    <xdr:rowOff>129540</xdr:rowOff>
                  </from>
                  <to>
                    <xdr:col>4</xdr:col>
                    <xdr:colOff>1516380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27" name="Option Button 109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12</xdr:row>
                    <xdr:rowOff>129540</xdr:rowOff>
                  </from>
                  <to>
                    <xdr:col>5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28" name="Option Button 110">
              <controlPr defaultSize="0" autoFill="0" autoLine="0" autoPict="0">
                <anchor moveWithCells="1">
                  <from>
                    <xdr:col>6</xdr:col>
                    <xdr:colOff>1021080</xdr:colOff>
                    <xdr:row>12</xdr:row>
                    <xdr:rowOff>129540</xdr:rowOff>
                  </from>
                  <to>
                    <xdr:col>6</xdr:col>
                    <xdr:colOff>1661160</xdr:colOff>
                    <xdr:row>12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D964-6734-41F1-BCCF-AE60C391089C}">
  <sheetPr codeName="Sheet7">
    <tabColor rgb="FFB2CCA0"/>
  </sheetPr>
  <dimension ref="A1:N13"/>
  <sheetViews>
    <sheetView zoomScale="90" zoomScaleNormal="90" workbookViewId="0">
      <selection activeCell="E18" sqref="E18"/>
    </sheetView>
  </sheetViews>
  <sheetFormatPr defaultColWidth="9.21875" defaultRowHeight="14.4" x14ac:dyDescent="0.3"/>
  <cols>
    <col min="1" max="1" width="3.21875" style="56" customWidth="1"/>
    <col min="2" max="2" width="3.21875" style="136" customWidth="1"/>
    <col min="3" max="3" width="25.5546875" style="108" customWidth="1"/>
    <col min="4" max="5" width="35.77734375" style="56" customWidth="1"/>
    <col min="6" max="7" width="38.77734375" style="56" customWidth="1"/>
    <col min="8" max="8" width="3.21875" style="56" customWidth="1"/>
    <col min="9" max="9" width="3.21875" style="137" customWidth="1"/>
    <col min="10" max="11" width="50.77734375" style="109" customWidth="1"/>
    <col min="12" max="13" width="9.77734375" style="91" customWidth="1"/>
    <col min="14" max="16384" width="9.21875" style="56"/>
  </cols>
  <sheetData>
    <row r="1" spans="1:14" s="94" customFormat="1" ht="15" customHeight="1" x14ac:dyDescent="0.3">
      <c r="A1" s="191" t="s">
        <v>73</v>
      </c>
      <c r="B1" s="191"/>
      <c r="C1" s="191"/>
      <c r="D1" s="192" t="s">
        <v>74</v>
      </c>
      <c r="E1" s="194" t="s">
        <v>75</v>
      </c>
      <c r="F1" s="196" t="s">
        <v>76</v>
      </c>
      <c r="G1" s="198" t="s">
        <v>77</v>
      </c>
      <c r="H1" s="202"/>
      <c r="I1" s="203"/>
      <c r="J1" s="49" t="s">
        <v>78</v>
      </c>
      <c r="K1" s="49"/>
      <c r="L1" s="78"/>
      <c r="M1" s="78"/>
    </row>
    <row r="2" spans="1:14" s="80" customFormat="1" ht="21" customHeight="1" x14ac:dyDescent="0.3">
      <c r="A2" s="191"/>
      <c r="B2" s="191"/>
      <c r="C2" s="191"/>
      <c r="D2" s="193"/>
      <c r="E2" s="195"/>
      <c r="F2" s="197"/>
      <c r="G2" s="199"/>
      <c r="H2" s="204"/>
      <c r="I2" s="205"/>
      <c r="J2" s="12">
        <f>COUNTA(L4:L13)</f>
        <v>5</v>
      </c>
      <c r="K2" s="12"/>
      <c r="L2" s="85"/>
      <c r="M2" s="81">
        <f>COUNTIF(L5:L13,0)</f>
        <v>5</v>
      </c>
    </row>
    <row r="3" spans="1:14" s="80" customFormat="1" ht="25.05" customHeight="1" x14ac:dyDescent="0.3">
      <c r="A3" s="128" t="s">
        <v>184</v>
      </c>
      <c r="B3" s="138"/>
      <c r="C3" s="139"/>
      <c r="D3" s="140"/>
      <c r="E3" s="140"/>
      <c r="F3" s="140"/>
      <c r="G3" s="141"/>
      <c r="H3" s="246"/>
      <c r="I3" s="247"/>
      <c r="J3" s="15" t="s">
        <v>80</v>
      </c>
      <c r="K3" s="14" t="s">
        <v>81</v>
      </c>
      <c r="L3" s="82" t="s">
        <v>82</v>
      </c>
      <c r="M3" s="83" t="e">
        <f>SUM(M4:M13)/(5-M2)</f>
        <v>#DIV/0!</v>
      </c>
      <c r="N3" s="85"/>
    </row>
    <row r="4" spans="1:14" s="80" customFormat="1" ht="135.75" customHeight="1" x14ac:dyDescent="0.3">
      <c r="A4" s="176" t="s">
        <v>185</v>
      </c>
      <c r="B4" s="180">
        <v>1</v>
      </c>
      <c r="C4" s="182" t="s">
        <v>186</v>
      </c>
      <c r="D4" s="84" t="s">
        <v>187</v>
      </c>
      <c r="E4" s="84" t="s">
        <v>188</v>
      </c>
      <c r="F4" s="84" t="s">
        <v>189</v>
      </c>
      <c r="G4" s="84" t="s">
        <v>190</v>
      </c>
      <c r="H4" s="176" t="s">
        <v>185</v>
      </c>
      <c r="I4" s="180">
        <v>1</v>
      </c>
      <c r="J4" s="210"/>
      <c r="K4" s="210"/>
      <c r="L4" s="85"/>
      <c r="M4" s="86"/>
    </row>
    <row r="5" spans="1:14" s="80" customFormat="1" ht="37.049999999999997" customHeight="1" x14ac:dyDescent="0.3">
      <c r="A5" s="177"/>
      <c r="B5" s="181"/>
      <c r="C5" s="183"/>
      <c r="D5" s="6"/>
      <c r="E5" s="7"/>
      <c r="F5" s="7"/>
      <c r="G5" s="8"/>
      <c r="H5" s="177"/>
      <c r="I5" s="181"/>
      <c r="J5" s="210"/>
      <c r="K5" s="210"/>
      <c r="L5" s="92">
        <v>0</v>
      </c>
      <c r="M5" s="90">
        <f>IF(L5=0,0,L5-1)</f>
        <v>0</v>
      </c>
    </row>
    <row r="6" spans="1:14" ht="96.6" x14ac:dyDescent="0.3">
      <c r="A6" s="202" t="s">
        <v>185</v>
      </c>
      <c r="B6" s="178">
        <v>2</v>
      </c>
      <c r="C6" s="182" t="s">
        <v>191</v>
      </c>
      <c r="D6" s="84" t="s">
        <v>192</v>
      </c>
      <c r="E6" s="84" t="s">
        <v>193</v>
      </c>
      <c r="F6" s="84" t="s">
        <v>194</v>
      </c>
      <c r="G6" s="84" t="s">
        <v>195</v>
      </c>
      <c r="H6" s="202" t="s">
        <v>185</v>
      </c>
      <c r="I6" s="178">
        <v>2</v>
      </c>
      <c r="J6" s="244"/>
      <c r="K6" s="244"/>
      <c r="M6" s="86"/>
    </row>
    <row r="7" spans="1:14" ht="37.049999999999997" customHeight="1" x14ac:dyDescent="0.3">
      <c r="A7" s="204"/>
      <c r="B7" s="179"/>
      <c r="C7" s="183"/>
      <c r="D7" s="6"/>
      <c r="E7" s="7"/>
      <c r="F7" s="7"/>
      <c r="G7" s="8"/>
      <c r="H7" s="204"/>
      <c r="I7" s="179"/>
      <c r="J7" s="245"/>
      <c r="K7" s="245"/>
      <c r="L7" s="92">
        <v>0</v>
      </c>
      <c r="M7" s="90">
        <f>IF(L7=0,0,L7-1)</f>
        <v>0</v>
      </c>
    </row>
    <row r="8" spans="1:14" s="80" customFormat="1" ht="134.25" customHeight="1" x14ac:dyDescent="0.3">
      <c r="A8" s="176" t="s">
        <v>185</v>
      </c>
      <c r="B8" s="180">
        <v>3</v>
      </c>
      <c r="C8" s="182" t="s">
        <v>196</v>
      </c>
      <c r="D8" s="84" t="s">
        <v>197</v>
      </c>
      <c r="E8" s="84" t="s">
        <v>198</v>
      </c>
      <c r="F8" s="84" t="s">
        <v>199</v>
      </c>
      <c r="G8" s="84" t="s">
        <v>200</v>
      </c>
      <c r="H8" s="176" t="s">
        <v>185</v>
      </c>
      <c r="I8" s="180">
        <v>3</v>
      </c>
      <c r="J8" s="210"/>
      <c r="K8" s="210"/>
      <c r="L8" s="85"/>
      <c r="M8" s="86"/>
    </row>
    <row r="9" spans="1:14" s="80" customFormat="1" ht="37.049999999999997" customHeight="1" x14ac:dyDescent="0.3">
      <c r="A9" s="177"/>
      <c r="B9" s="181"/>
      <c r="C9" s="183"/>
      <c r="D9" s="87"/>
      <c r="E9" s="88"/>
      <c r="F9" s="88"/>
      <c r="G9" s="89"/>
      <c r="H9" s="177"/>
      <c r="I9" s="181"/>
      <c r="J9" s="210"/>
      <c r="K9" s="210"/>
      <c r="L9" s="92">
        <v>0</v>
      </c>
      <c r="M9" s="90">
        <f>IF(L9=0,0,L9-1)</f>
        <v>0</v>
      </c>
    </row>
    <row r="10" spans="1:14" s="95" customFormat="1" ht="125.25" customHeight="1" x14ac:dyDescent="0.3">
      <c r="A10" s="176" t="s">
        <v>185</v>
      </c>
      <c r="B10" s="180">
        <v>4</v>
      </c>
      <c r="C10" s="182" t="s">
        <v>201</v>
      </c>
      <c r="D10" s="84" t="s">
        <v>202</v>
      </c>
      <c r="E10" s="84" t="s">
        <v>203</v>
      </c>
      <c r="F10" s="84" t="s">
        <v>204</v>
      </c>
      <c r="G10" s="84" t="s">
        <v>205</v>
      </c>
      <c r="H10" s="176" t="s">
        <v>185</v>
      </c>
      <c r="I10" s="180">
        <v>4</v>
      </c>
      <c r="J10" s="210"/>
      <c r="K10" s="210"/>
      <c r="L10" s="92"/>
      <c r="M10" s="57"/>
    </row>
    <row r="11" spans="1:14" s="95" customFormat="1" ht="37.049999999999997" customHeight="1" x14ac:dyDescent="0.3">
      <c r="A11" s="177"/>
      <c r="B11" s="181"/>
      <c r="C11" s="183"/>
      <c r="D11" s="6"/>
      <c r="E11" s="7"/>
      <c r="F11" s="7"/>
      <c r="G11" s="8"/>
      <c r="H11" s="177"/>
      <c r="I11" s="181"/>
      <c r="J11" s="210"/>
      <c r="K11" s="210"/>
      <c r="L11" s="92">
        <v>0</v>
      </c>
      <c r="M11" s="90">
        <f>IF(L11=0,0,L11-1)</f>
        <v>0</v>
      </c>
    </row>
    <row r="12" spans="1:14" ht="54.75" customHeight="1" x14ac:dyDescent="0.3">
      <c r="A12" s="202" t="s">
        <v>185</v>
      </c>
      <c r="B12" s="178">
        <v>5</v>
      </c>
      <c r="C12" s="182" t="s">
        <v>206</v>
      </c>
      <c r="D12" s="84" t="s">
        <v>207</v>
      </c>
      <c r="E12" s="84" t="s">
        <v>208</v>
      </c>
      <c r="F12" s="84" t="s">
        <v>209</v>
      </c>
      <c r="G12" s="84" t="s">
        <v>210</v>
      </c>
      <c r="H12" s="202" t="s">
        <v>185</v>
      </c>
      <c r="I12" s="178">
        <v>5</v>
      </c>
      <c r="J12" s="211"/>
      <c r="K12" s="208"/>
      <c r="M12" s="93"/>
    </row>
    <row r="13" spans="1:14" ht="37.049999999999997" customHeight="1" x14ac:dyDescent="0.3">
      <c r="A13" s="204"/>
      <c r="B13" s="179"/>
      <c r="C13" s="183"/>
      <c r="D13" s="6"/>
      <c r="E13" s="7"/>
      <c r="F13" s="7"/>
      <c r="G13" s="8"/>
      <c r="H13" s="204"/>
      <c r="I13" s="179"/>
      <c r="J13" s="212"/>
      <c r="K13" s="209"/>
      <c r="L13" s="92">
        <v>0</v>
      </c>
      <c r="M13" s="90">
        <f>IF(L13=0,0,L13-1)</f>
        <v>0</v>
      </c>
    </row>
  </sheetData>
  <mergeCells count="42">
    <mergeCell ref="C8:C9"/>
    <mergeCell ref="B8:B9"/>
    <mergeCell ref="A8:A9"/>
    <mergeCell ref="J4:J5"/>
    <mergeCell ref="J8:J9"/>
    <mergeCell ref="A6:A7"/>
    <mergeCell ref="I6:I7"/>
    <mergeCell ref="H8:H9"/>
    <mergeCell ref="I8:I9"/>
    <mergeCell ref="F1:F2"/>
    <mergeCell ref="J6:J7"/>
    <mergeCell ref="B6:B7"/>
    <mergeCell ref="C6:C7"/>
    <mergeCell ref="A4:A5"/>
    <mergeCell ref="B4:B5"/>
    <mergeCell ref="C4:C5"/>
    <mergeCell ref="G1:G2"/>
    <mergeCell ref="A1:C2"/>
    <mergeCell ref="D1:D2"/>
    <mergeCell ref="E1:E2"/>
    <mergeCell ref="H1:I2"/>
    <mergeCell ref="H3:I3"/>
    <mergeCell ref="H4:H5"/>
    <mergeCell ref="I4:I5"/>
    <mergeCell ref="H6:H7"/>
    <mergeCell ref="A12:A13"/>
    <mergeCell ref="B12:B13"/>
    <mergeCell ref="C12:C13"/>
    <mergeCell ref="J12:J13"/>
    <mergeCell ref="C10:C11"/>
    <mergeCell ref="J10:J11"/>
    <mergeCell ref="A10:A11"/>
    <mergeCell ref="B10:B11"/>
    <mergeCell ref="H10:H11"/>
    <mergeCell ref="I10:I11"/>
    <mergeCell ref="H12:H13"/>
    <mergeCell ref="I12:I13"/>
    <mergeCell ref="K12:K13"/>
    <mergeCell ref="K4:K5"/>
    <mergeCell ref="K6:K7"/>
    <mergeCell ref="K8:K9"/>
    <mergeCell ref="K10:K11"/>
  </mergeCells>
  <pageMargins left="0.11811023622047245" right="0.11811023622047245" top="0.59055118110236227" bottom="0.3937007874015748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61" r:id="rId4" name="Group Box 145">
              <controlPr defaultSize="0" autoFill="0" autoPict="0">
                <anchor moveWithCells="1">
                  <from>
                    <xdr:col>3</xdr:col>
                    <xdr:colOff>38100</xdr:colOff>
                    <xdr:row>4</xdr:row>
                    <xdr:rowOff>38100</xdr:rowOff>
                  </from>
                  <to>
                    <xdr:col>6</xdr:col>
                    <xdr:colOff>2552700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5" name="Option Button 146">
              <controlPr defaultSize="0" autoFill="0" autoLine="0" autoPict="0">
                <anchor moveWithCells="1">
                  <from>
                    <xdr:col>3</xdr:col>
                    <xdr:colOff>899160</xdr:colOff>
                    <xdr:row>4</xdr:row>
                    <xdr:rowOff>114300</xdr:rowOff>
                  </from>
                  <to>
                    <xdr:col>3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6" name="Option Button 147">
              <controlPr defaultSize="0" autoFill="0" autoLine="0" autoPict="0">
                <anchor moveWithCells="1">
                  <from>
                    <xdr:col>4</xdr:col>
                    <xdr:colOff>876300</xdr:colOff>
                    <xdr:row>4</xdr:row>
                    <xdr:rowOff>129540</xdr:rowOff>
                  </from>
                  <to>
                    <xdr:col>4</xdr:col>
                    <xdr:colOff>1516380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4" r:id="rId7" name="Option Button 148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4</xdr:row>
                    <xdr:rowOff>129540</xdr:rowOff>
                  </from>
                  <to>
                    <xdr:col>5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8" name="Option Button 149">
              <controlPr defaultSize="0" autoFill="0" autoLine="0" autoPict="0">
                <anchor moveWithCells="1">
                  <from>
                    <xdr:col>6</xdr:col>
                    <xdr:colOff>1021080</xdr:colOff>
                    <xdr:row>4</xdr:row>
                    <xdr:rowOff>129540</xdr:rowOff>
                  </from>
                  <to>
                    <xdr:col>6</xdr:col>
                    <xdr:colOff>1661160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9" name="Group Box 150">
              <controlPr defaultSize="0" autoFill="0" autoPict="0">
                <anchor moveWithCells="1">
                  <from>
                    <xdr:col>3</xdr:col>
                    <xdr:colOff>38100</xdr:colOff>
                    <xdr:row>6</xdr:row>
                    <xdr:rowOff>38100</xdr:rowOff>
                  </from>
                  <to>
                    <xdr:col>6</xdr:col>
                    <xdr:colOff>2552700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7" r:id="rId10" name="Option Button 151">
              <controlPr defaultSize="0" autoFill="0" autoLine="0" autoPict="0">
                <anchor moveWithCells="1">
                  <from>
                    <xdr:col>3</xdr:col>
                    <xdr:colOff>899160</xdr:colOff>
                    <xdr:row>6</xdr:row>
                    <xdr:rowOff>114300</xdr:rowOff>
                  </from>
                  <to>
                    <xdr:col>3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8" r:id="rId11" name="Option Button 152">
              <controlPr defaultSize="0" autoFill="0" autoLine="0" autoPict="0">
                <anchor moveWithCells="1">
                  <from>
                    <xdr:col>4</xdr:col>
                    <xdr:colOff>876300</xdr:colOff>
                    <xdr:row>6</xdr:row>
                    <xdr:rowOff>129540</xdr:rowOff>
                  </from>
                  <to>
                    <xdr:col>4</xdr:col>
                    <xdr:colOff>1516380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9" r:id="rId12" name="Option Button 153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6</xdr:row>
                    <xdr:rowOff>129540</xdr:rowOff>
                  </from>
                  <to>
                    <xdr:col>5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13" name="Option Button 154">
              <controlPr defaultSize="0" autoFill="0" autoLine="0" autoPict="0">
                <anchor moveWithCells="1">
                  <from>
                    <xdr:col>6</xdr:col>
                    <xdr:colOff>1021080</xdr:colOff>
                    <xdr:row>6</xdr:row>
                    <xdr:rowOff>129540</xdr:rowOff>
                  </from>
                  <to>
                    <xdr:col>6</xdr:col>
                    <xdr:colOff>1661160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14" name="Group Box 155">
              <controlPr defaultSize="0" autoFill="0" autoPict="0">
                <anchor moveWithCells="1">
                  <from>
                    <xdr:col>3</xdr:col>
                    <xdr:colOff>38100</xdr:colOff>
                    <xdr:row>8</xdr:row>
                    <xdr:rowOff>38100</xdr:rowOff>
                  </from>
                  <to>
                    <xdr:col>6</xdr:col>
                    <xdr:colOff>2552700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2" r:id="rId15" name="Option Button 156">
              <controlPr defaultSize="0" autoFill="0" autoLine="0" autoPict="0">
                <anchor moveWithCells="1">
                  <from>
                    <xdr:col>3</xdr:col>
                    <xdr:colOff>899160</xdr:colOff>
                    <xdr:row>8</xdr:row>
                    <xdr:rowOff>114300</xdr:rowOff>
                  </from>
                  <to>
                    <xdr:col>3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16" name="Option Button 157">
              <controlPr defaultSize="0" autoFill="0" autoLine="0" autoPict="0">
                <anchor moveWithCells="1">
                  <from>
                    <xdr:col>4</xdr:col>
                    <xdr:colOff>876300</xdr:colOff>
                    <xdr:row>8</xdr:row>
                    <xdr:rowOff>129540</xdr:rowOff>
                  </from>
                  <to>
                    <xdr:col>4</xdr:col>
                    <xdr:colOff>1516380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4" r:id="rId17" name="Option Button 158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8</xdr:row>
                    <xdr:rowOff>129540</xdr:rowOff>
                  </from>
                  <to>
                    <xdr:col>5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5" r:id="rId18" name="Option Button 159">
              <controlPr defaultSize="0" autoFill="0" autoLine="0" autoPict="0">
                <anchor moveWithCells="1">
                  <from>
                    <xdr:col>6</xdr:col>
                    <xdr:colOff>1021080</xdr:colOff>
                    <xdr:row>8</xdr:row>
                    <xdr:rowOff>129540</xdr:rowOff>
                  </from>
                  <to>
                    <xdr:col>6</xdr:col>
                    <xdr:colOff>1661160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6" r:id="rId19" name="Group Box 160">
              <controlPr defaultSize="0" autoFill="0" autoPict="0">
                <anchor mov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6</xdr:col>
                    <xdr:colOff>2552700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7" r:id="rId20" name="Option Button 161">
              <controlPr defaultSize="0" autoFill="0" autoLine="0" autoPict="0">
                <anchor moveWithCells="1">
                  <from>
                    <xdr:col>3</xdr:col>
                    <xdr:colOff>899160</xdr:colOff>
                    <xdr:row>10</xdr:row>
                    <xdr:rowOff>114300</xdr:rowOff>
                  </from>
                  <to>
                    <xdr:col>3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8" r:id="rId21" name="Option Button 162">
              <controlPr defaultSize="0" autoFill="0" autoLine="0" autoPict="0">
                <anchor moveWithCells="1">
                  <from>
                    <xdr:col>4</xdr:col>
                    <xdr:colOff>876300</xdr:colOff>
                    <xdr:row>10</xdr:row>
                    <xdr:rowOff>129540</xdr:rowOff>
                  </from>
                  <to>
                    <xdr:col>4</xdr:col>
                    <xdr:colOff>1516380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9" r:id="rId22" name="Option Button 163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10</xdr:row>
                    <xdr:rowOff>129540</xdr:rowOff>
                  </from>
                  <to>
                    <xdr:col>5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23" name="Option Button 164">
              <controlPr defaultSize="0" autoFill="0" autoLine="0" autoPict="0">
                <anchor moveWithCells="1">
                  <from>
                    <xdr:col>6</xdr:col>
                    <xdr:colOff>1021080</xdr:colOff>
                    <xdr:row>10</xdr:row>
                    <xdr:rowOff>129540</xdr:rowOff>
                  </from>
                  <to>
                    <xdr:col>6</xdr:col>
                    <xdr:colOff>1661160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24" name="Group Box 165">
              <controlPr defaultSize="0" autoFill="0" autoPict="0">
                <anchor moveWithCells="1">
                  <from>
                    <xdr:col>3</xdr:col>
                    <xdr:colOff>38100</xdr:colOff>
                    <xdr:row>12</xdr:row>
                    <xdr:rowOff>38100</xdr:rowOff>
                  </from>
                  <to>
                    <xdr:col>6</xdr:col>
                    <xdr:colOff>2552700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25" name="Option Button 166">
              <controlPr defaultSize="0" autoFill="0" autoLine="0" autoPict="0">
                <anchor moveWithCells="1">
                  <from>
                    <xdr:col>3</xdr:col>
                    <xdr:colOff>899160</xdr:colOff>
                    <xdr:row>12</xdr:row>
                    <xdr:rowOff>114300</xdr:rowOff>
                  </from>
                  <to>
                    <xdr:col>3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26" name="Option Button 167">
              <controlPr defaultSize="0" autoFill="0" autoLine="0" autoPict="0">
                <anchor moveWithCells="1">
                  <from>
                    <xdr:col>4</xdr:col>
                    <xdr:colOff>876300</xdr:colOff>
                    <xdr:row>12</xdr:row>
                    <xdr:rowOff>129540</xdr:rowOff>
                  </from>
                  <to>
                    <xdr:col>4</xdr:col>
                    <xdr:colOff>1516380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27" name="Option Button 168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12</xdr:row>
                    <xdr:rowOff>129540</xdr:rowOff>
                  </from>
                  <to>
                    <xdr:col>5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28" name="Option Button 169">
              <controlPr defaultSize="0" autoFill="0" autoLine="0" autoPict="0">
                <anchor moveWithCells="1">
                  <from>
                    <xdr:col>6</xdr:col>
                    <xdr:colOff>1021080</xdr:colOff>
                    <xdr:row>12</xdr:row>
                    <xdr:rowOff>129540</xdr:rowOff>
                  </from>
                  <to>
                    <xdr:col>6</xdr:col>
                    <xdr:colOff>1661160</xdr:colOff>
                    <xdr:row>12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870E6-2F94-4A69-AB3C-FD80E8A43E5B}">
  <sheetPr codeName="Sheet8">
    <tabColor rgb="FFB2CCA0"/>
  </sheetPr>
  <dimension ref="A1:N17"/>
  <sheetViews>
    <sheetView zoomScale="90" zoomScaleNormal="90" workbookViewId="0">
      <selection activeCell="E4" sqref="E4"/>
    </sheetView>
  </sheetViews>
  <sheetFormatPr defaultColWidth="9.21875" defaultRowHeight="14.4" x14ac:dyDescent="0.3"/>
  <cols>
    <col min="1" max="1" width="3.21875" style="68" customWidth="1"/>
    <col min="2" max="2" width="3.21875" style="146" customWidth="1"/>
    <col min="3" max="3" width="25.77734375" style="68" customWidth="1"/>
    <col min="4" max="5" width="35.77734375" style="68" customWidth="1"/>
    <col min="6" max="6" width="38.77734375" style="147" customWidth="1"/>
    <col min="7" max="7" width="38.77734375" style="68" customWidth="1"/>
    <col min="8" max="9" width="3.21875" style="68" customWidth="1"/>
    <col min="10" max="11" width="50.77734375" style="68" customWidth="1"/>
    <col min="12" max="13" width="9.77734375" style="62" customWidth="1"/>
    <col min="14" max="16384" width="9.21875" style="68"/>
  </cols>
  <sheetData>
    <row r="1" spans="1:14" s="111" customFormat="1" ht="15" customHeight="1" x14ac:dyDescent="0.3">
      <c r="A1" s="223" t="s">
        <v>73</v>
      </c>
      <c r="B1" s="223"/>
      <c r="C1" s="223"/>
      <c r="D1" s="192" t="s">
        <v>74</v>
      </c>
      <c r="E1" s="194" t="s">
        <v>75</v>
      </c>
      <c r="F1" s="196" t="s">
        <v>76</v>
      </c>
      <c r="G1" s="198" t="s">
        <v>77</v>
      </c>
      <c r="H1" s="215"/>
      <c r="I1" s="216"/>
      <c r="J1" s="49" t="s">
        <v>78</v>
      </c>
      <c r="K1" s="49"/>
      <c r="L1" s="142"/>
      <c r="M1" s="142"/>
    </row>
    <row r="2" spans="1:14" s="112" customFormat="1" ht="21" customHeight="1" x14ac:dyDescent="0.3">
      <c r="A2" s="223"/>
      <c r="B2" s="223"/>
      <c r="C2" s="223"/>
      <c r="D2" s="193"/>
      <c r="E2" s="195"/>
      <c r="F2" s="197"/>
      <c r="G2" s="199"/>
      <c r="H2" s="217"/>
      <c r="I2" s="218"/>
      <c r="J2" s="12">
        <f>COUNTA(L3:L13)-1</f>
        <v>5</v>
      </c>
      <c r="K2" s="12"/>
      <c r="L2" s="110"/>
      <c r="M2" s="81">
        <f>COUNTIF(L5:L13,0)</f>
        <v>5</v>
      </c>
    </row>
    <row r="3" spans="1:14" ht="25.05" customHeight="1" x14ac:dyDescent="0.3">
      <c r="A3" s="131" t="s">
        <v>211</v>
      </c>
      <c r="B3" s="148"/>
      <c r="C3" s="149"/>
      <c r="D3" s="132"/>
      <c r="E3" s="132"/>
      <c r="F3" s="132"/>
      <c r="G3" s="133"/>
      <c r="H3" s="219"/>
      <c r="I3" s="220"/>
      <c r="J3" s="11" t="s">
        <v>80</v>
      </c>
      <c r="K3" s="11" t="s">
        <v>81</v>
      </c>
      <c r="L3" s="82" t="s">
        <v>82</v>
      </c>
      <c r="M3" s="83" t="e">
        <f>SUM(M4:M13)/(5-M2)</f>
        <v>#DIV/0!</v>
      </c>
      <c r="N3" s="85"/>
    </row>
    <row r="4" spans="1:14" ht="57" customHeight="1" x14ac:dyDescent="0.3">
      <c r="A4" s="215" t="s">
        <v>212</v>
      </c>
      <c r="B4" s="221">
        <v>1</v>
      </c>
      <c r="C4" s="252" t="s">
        <v>213</v>
      </c>
      <c r="D4" s="103" t="s">
        <v>214</v>
      </c>
      <c r="E4" s="103" t="s">
        <v>215</v>
      </c>
      <c r="F4" s="103" t="s">
        <v>216</v>
      </c>
      <c r="G4" s="103" t="s">
        <v>217</v>
      </c>
      <c r="H4" s="215" t="s">
        <v>212</v>
      </c>
      <c r="I4" s="221">
        <v>1</v>
      </c>
      <c r="J4" s="248"/>
      <c r="K4" s="248"/>
      <c r="M4" s="86"/>
    </row>
    <row r="5" spans="1:14" ht="37.049999999999997" customHeight="1" x14ac:dyDescent="0.3">
      <c r="A5" s="217"/>
      <c r="B5" s="224"/>
      <c r="C5" s="253"/>
      <c r="D5" s="6"/>
      <c r="E5" s="7"/>
      <c r="F5" s="7"/>
      <c r="G5" s="8"/>
      <c r="H5" s="217"/>
      <c r="I5" s="224"/>
      <c r="J5" s="249"/>
      <c r="K5" s="249"/>
      <c r="L5" s="113">
        <v>0</v>
      </c>
      <c r="M5" s="90">
        <f>IF(L5=0,0,L5-1)</f>
        <v>0</v>
      </c>
    </row>
    <row r="6" spans="1:14" ht="52.05" customHeight="1" x14ac:dyDescent="0.3">
      <c r="A6" s="215" t="s">
        <v>212</v>
      </c>
      <c r="B6" s="221">
        <v>2</v>
      </c>
      <c r="C6" s="252" t="s">
        <v>218</v>
      </c>
      <c r="D6" s="103" t="s">
        <v>219</v>
      </c>
      <c r="E6" s="103" t="s">
        <v>220</v>
      </c>
      <c r="F6" s="103" t="s">
        <v>221</v>
      </c>
      <c r="G6" s="103" t="s">
        <v>222</v>
      </c>
      <c r="H6" s="215" t="s">
        <v>212</v>
      </c>
      <c r="I6" s="221">
        <v>2</v>
      </c>
      <c r="J6" s="248"/>
      <c r="K6" s="248"/>
      <c r="M6" s="86"/>
    </row>
    <row r="7" spans="1:14" ht="37.049999999999997" customHeight="1" x14ac:dyDescent="0.3">
      <c r="A7" s="217"/>
      <c r="B7" s="224"/>
      <c r="C7" s="253"/>
      <c r="D7" s="6"/>
      <c r="E7" s="7"/>
      <c r="F7" s="7"/>
      <c r="G7" s="8"/>
      <c r="H7" s="217"/>
      <c r="I7" s="224"/>
      <c r="J7" s="249"/>
      <c r="K7" s="249"/>
      <c r="L7" s="113">
        <v>0</v>
      </c>
      <c r="M7" s="90">
        <f>IF(L7=0,0,L7-1)</f>
        <v>0</v>
      </c>
    </row>
    <row r="8" spans="1:14" ht="134.1" customHeight="1" x14ac:dyDescent="0.3">
      <c r="A8" s="256" t="s">
        <v>212</v>
      </c>
      <c r="B8" s="254">
        <v>3</v>
      </c>
      <c r="C8" s="252" t="s">
        <v>223</v>
      </c>
      <c r="D8" s="103" t="s">
        <v>224</v>
      </c>
      <c r="E8" s="103" t="s">
        <v>225</v>
      </c>
      <c r="F8" s="103" t="s">
        <v>226</v>
      </c>
      <c r="G8" s="103" t="s">
        <v>227</v>
      </c>
      <c r="H8" s="256" t="s">
        <v>212</v>
      </c>
      <c r="I8" s="254">
        <v>3</v>
      </c>
      <c r="J8" s="258"/>
      <c r="K8" s="248"/>
      <c r="M8" s="86"/>
    </row>
    <row r="9" spans="1:14" ht="37.049999999999997" customHeight="1" x14ac:dyDescent="0.3">
      <c r="A9" s="257"/>
      <c r="B9" s="255"/>
      <c r="C9" s="253"/>
      <c r="D9" s="6"/>
      <c r="E9" s="7"/>
      <c r="F9" s="7"/>
      <c r="G9" s="8"/>
      <c r="H9" s="257"/>
      <c r="I9" s="255"/>
      <c r="J9" s="259"/>
      <c r="K9" s="249"/>
      <c r="L9" s="113">
        <v>0</v>
      </c>
      <c r="M9" s="90">
        <f>IF(L9=0,0,L9-1)</f>
        <v>0</v>
      </c>
    </row>
    <row r="10" spans="1:14" ht="96" customHeight="1" x14ac:dyDescent="0.3">
      <c r="A10" s="256" t="s">
        <v>212</v>
      </c>
      <c r="B10" s="254">
        <v>4</v>
      </c>
      <c r="C10" s="252" t="s">
        <v>228</v>
      </c>
      <c r="D10" s="103" t="s">
        <v>229</v>
      </c>
      <c r="E10" s="103" t="s">
        <v>230</v>
      </c>
      <c r="F10" s="103" t="s">
        <v>231</v>
      </c>
      <c r="G10" s="103" t="s">
        <v>232</v>
      </c>
      <c r="H10" s="256" t="s">
        <v>212</v>
      </c>
      <c r="I10" s="254">
        <v>4</v>
      </c>
      <c r="J10" s="248"/>
      <c r="K10" s="248"/>
      <c r="M10" s="57"/>
    </row>
    <row r="11" spans="1:14" ht="37.049999999999997" customHeight="1" x14ac:dyDescent="0.3">
      <c r="A11" s="257"/>
      <c r="B11" s="255"/>
      <c r="C11" s="253"/>
      <c r="D11" s="6"/>
      <c r="E11" s="7"/>
      <c r="F11" s="7"/>
      <c r="G11" s="8"/>
      <c r="H11" s="257"/>
      <c r="I11" s="255"/>
      <c r="J11" s="249"/>
      <c r="K11" s="249"/>
      <c r="L11" s="113">
        <v>0</v>
      </c>
      <c r="M11" s="90">
        <f>IF(L11=0,0,L11-1)</f>
        <v>0</v>
      </c>
    </row>
    <row r="12" spans="1:14" s="67" customFormat="1" ht="156.75" customHeight="1" x14ac:dyDescent="0.3">
      <c r="A12" s="256" t="s">
        <v>212</v>
      </c>
      <c r="B12" s="254">
        <v>5</v>
      </c>
      <c r="C12" s="252" t="s">
        <v>233</v>
      </c>
      <c r="D12" s="103" t="s">
        <v>234</v>
      </c>
      <c r="E12" s="103" t="s">
        <v>235</v>
      </c>
      <c r="F12" s="103" t="s">
        <v>236</v>
      </c>
      <c r="G12" s="103" t="s">
        <v>237</v>
      </c>
      <c r="H12" s="256" t="s">
        <v>212</v>
      </c>
      <c r="I12" s="254">
        <v>5</v>
      </c>
      <c r="J12" s="250"/>
      <c r="K12" s="250"/>
      <c r="L12" s="143"/>
      <c r="M12" s="93"/>
    </row>
    <row r="13" spans="1:14" s="67" customFormat="1" ht="37.049999999999997" customHeight="1" x14ac:dyDescent="0.3">
      <c r="A13" s="257"/>
      <c r="B13" s="255"/>
      <c r="C13" s="253"/>
      <c r="D13" s="6"/>
      <c r="E13" s="7"/>
      <c r="F13" s="7"/>
      <c r="G13" s="8"/>
      <c r="H13" s="257"/>
      <c r="I13" s="255"/>
      <c r="J13" s="251"/>
      <c r="K13" s="251"/>
      <c r="L13" s="113">
        <v>0</v>
      </c>
      <c r="M13" s="90">
        <f>IF(L13=0,0,L13-1)</f>
        <v>0</v>
      </c>
    </row>
    <row r="15" spans="1:14" x14ac:dyDescent="0.3">
      <c r="B15" s="144"/>
      <c r="F15" s="145"/>
    </row>
    <row r="16" spans="1:14" x14ac:dyDescent="0.3">
      <c r="B16" s="144"/>
      <c r="F16" s="145"/>
    </row>
    <row r="17" spans="2:6" x14ac:dyDescent="0.3">
      <c r="B17" s="144"/>
      <c r="F17" s="145"/>
    </row>
  </sheetData>
  <mergeCells count="42">
    <mergeCell ref="A12:A13"/>
    <mergeCell ref="D1:D2"/>
    <mergeCell ref="E1:E2"/>
    <mergeCell ref="F1:F2"/>
    <mergeCell ref="G1:G2"/>
    <mergeCell ref="A1:C2"/>
    <mergeCell ref="A4:A5"/>
    <mergeCell ref="B4:B5"/>
    <mergeCell ref="C4:C5"/>
    <mergeCell ref="J12:J13"/>
    <mergeCell ref="J6:J7"/>
    <mergeCell ref="B10:B11"/>
    <mergeCell ref="C10:C11"/>
    <mergeCell ref="B12:B13"/>
    <mergeCell ref="C12:C13"/>
    <mergeCell ref="H12:H13"/>
    <mergeCell ref="I12:I13"/>
    <mergeCell ref="J4:J5"/>
    <mergeCell ref="J10:J11"/>
    <mergeCell ref="C8:C9"/>
    <mergeCell ref="B8:B9"/>
    <mergeCell ref="A8:A9"/>
    <mergeCell ref="A6:A7"/>
    <mergeCell ref="B6:B7"/>
    <mergeCell ref="C6:C7"/>
    <mergeCell ref="J8:J9"/>
    <mergeCell ref="A10:A11"/>
    <mergeCell ref="H8:H9"/>
    <mergeCell ref="I8:I9"/>
    <mergeCell ref="H10:H11"/>
    <mergeCell ref="I10:I11"/>
    <mergeCell ref="K4:K5"/>
    <mergeCell ref="K6:K7"/>
    <mergeCell ref="K8:K9"/>
    <mergeCell ref="K10:K11"/>
    <mergeCell ref="K12:K13"/>
    <mergeCell ref="H1:I2"/>
    <mergeCell ref="H3:I3"/>
    <mergeCell ref="H4:H5"/>
    <mergeCell ref="I4:I5"/>
    <mergeCell ref="H6:H7"/>
    <mergeCell ref="I6:I7"/>
  </mergeCells>
  <pageMargins left="0.11811023622047245" right="0.11811023622047245" top="0.59055118110236227" bottom="0.3937007874015748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Group Box 1">
              <controlPr defaultSize="0" autoFill="0" autoPict="0">
                <anchor moveWithCells="1">
                  <from>
                    <xdr:col>3</xdr:col>
                    <xdr:colOff>38100</xdr:colOff>
                    <xdr:row>4</xdr:row>
                    <xdr:rowOff>38100</xdr:rowOff>
                  </from>
                  <to>
                    <xdr:col>6</xdr:col>
                    <xdr:colOff>2552700</xdr:colOff>
                    <xdr:row>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Option Button 2">
              <controlPr defaultSize="0" autoFill="0" autoLine="0" autoPict="0">
                <anchor moveWithCells="1">
                  <from>
                    <xdr:col>3</xdr:col>
                    <xdr:colOff>899160</xdr:colOff>
                    <xdr:row>4</xdr:row>
                    <xdr:rowOff>114300</xdr:rowOff>
                  </from>
                  <to>
                    <xdr:col>3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Option Button 3">
              <controlPr defaultSize="0" autoFill="0" autoLine="0" autoPict="0">
                <anchor moveWithCells="1">
                  <from>
                    <xdr:col>4</xdr:col>
                    <xdr:colOff>876300</xdr:colOff>
                    <xdr:row>4</xdr:row>
                    <xdr:rowOff>129540</xdr:rowOff>
                  </from>
                  <to>
                    <xdr:col>4</xdr:col>
                    <xdr:colOff>1516380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Option Button 4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4</xdr:row>
                    <xdr:rowOff>129540</xdr:rowOff>
                  </from>
                  <to>
                    <xdr:col>5</xdr:col>
                    <xdr:colOff>1638300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Option Button 5">
              <controlPr defaultSize="0" autoFill="0" autoLine="0" autoPict="0">
                <anchor moveWithCells="1">
                  <from>
                    <xdr:col>6</xdr:col>
                    <xdr:colOff>1021080</xdr:colOff>
                    <xdr:row>4</xdr:row>
                    <xdr:rowOff>129540</xdr:rowOff>
                  </from>
                  <to>
                    <xdr:col>6</xdr:col>
                    <xdr:colOff>1661160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Group Box 6">
              <controlPr defaultSize="0" autoFill="0" autoPict="0">
                <anchor moveWithCells="1">
                  <from>
                    <xdr:col>3</xdr:col>
                    <xdr:colOff>38100</xdr:colOff>
                    <xdr:row>6</xdr:row>
                    <xdr:rowOff>38100</xdr:rowOff>
                  </from>
                  <to>
                    <xdr:col>6</xdr:col>
                    <xdr:colOff>2552700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Option Button 7">
              <controlPr defaultSize="0" autoFill="0" autoLine="0" autoPict="0">
                <anchor moveWithCells="1">
                  <from>
                    <xdr:col>3</xdr:col>
                    <xdr:colOff>899160</xdr:colOff>
                    <xdr:row>6</xdr:row>
                    <xdr:rowOff>114300</xdr:rowOff>
                  </from>
                  <to>
                    <xdr:col>3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Option Button 8">
              <controlPr defaultSize="0" autoFill="0" autoLine="0" autoPict="0">
                <anchor moveWithCells="1">
                  <from>
                    <xdr:col>4</xdr:col>
                    <xdr:colOff>876300</xdr:colOff>
                    <xdr:row>6</xdr:row>
                    <xdr:rowOff>129540</xdr:rowOff>
                  </from>
                  <to>
                    <xdr:col>4</xdr:col>
                    <xdr:colOff>1516380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Option Button 9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6</xdr:row>
                    <xdr:rowOff>129540</xdr:rowOff>
                  </from>
                  <to>
                    <xdr:col>5</xdr:col>
                    <xdr:colOff>1638300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Option Button 10">
              <controlPr defaultSize="0" autoFill="0" autoLine="0" autoPict="0">
                <anchor moveWithCells="1">
                  <from>
                    <xdr:col>6</xdr:col>
                    <xdr:colOff>1021080</xdr:colOff>
                    <xdr:row>6</xdr:row>
                    <xdr:rowOff>129540</xdr:rowOff>
                  </from>
                  <to>
                    <xdr:col>6</xdr:col>
                    <xdr:colOff>1661160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Group Box 11">
              <controlPr defaultSize="0" autoFill="0" autoPict="0">
                <anchor moveWithCells="1">
                  <from>
                    <xdr:col>3</xdr:col>
                    <xdr:colOff>38100</xdr:colOff>
                    <xdr:row>8</xdr:row>
                    <xdr:rowOff>38100</xdr:rowOff>
                  </from>
                  <to>
                    <xdr:col>6</xdr:col>
                    <xdr:colOff>2552700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Option Button 12">
              <controlPr defaultSize="0" autoFill="0" autoLine="0" autoPict="0">
                <anchor moveWithCells="1">
                  <from>
                    <xdr:col>3</xdr:col>
                    <xdr:colOff>899160</xdr:colOff>
                    <xdr:row>8</xdr:row>
                    <xdr:rowOff>114300</xdr:rowOff>
                  </from>
                  <to>
                    <xdr:col>3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Option Button 13">
              <controlPr defaultSize="0" autoFill="0" autoLine="0" autoPict="0">
                <anchor moveWithCells="1">
                  <from>
                    <xdr:col>4</xdr:col>
                    <xdr:colOff>876300</xdr:colOff>
                    <xdr:row>8</xdr:row>
                    <xdr:rowOff>129540</xdr:rowOff>
                  </from>
                  <to>
                    <xdr:col>4</xdr:col>
                    <xdr:colOff>1516380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Option Button 14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8</xdr:row>
                    <xdr:rowOff>129540</xdr:rowOff>
                  </from>
                  <to>
                    <xdr:col>5</xdr:col>
                    <xdr:colOff>1638300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Option Button 15">
              <controlPr defaultSize="0" autoFill="0" autoLine="0" autoPict="0">
                <anchor moveWithCells="1">
                  <from>
                    <xdr:col>6</xdr:col>
                    <xdr:colOff>1021080</xdr:colOff>
                    <xdr:row>8</xdr:row>
                    <xdr:rowOff>129540</xdr:rowOff>
                  </from>
                  <to>
                    <xdr:col>6</xdr:col>
                    <xdr:colOff>1661160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Group Box 16">
              <controlPr defaultSize="0" autoFill="0" autoPict="0">
                <anchor moveWithCells="1">
                  <from>
                    <xdr:col>3</xdr:col>
                    <xdr:colOff>38100</xdr:colOff>
                    <xdr:row>10</xdr:row>
                    <xdr:rowOff>38100</xdr:rowOff>
                  </from>
                  <to>
                    <xdr:col>6</xdr:col>
                    <xdr:colOff>2552700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Option Button 17">
              <controlPr defaultSize="0" autoFill="0" autoLine="0" autoPict="0">
                <anchor moveWithCells="1">
                  <from>
                    <xdr:col>3</xdr:col>
                    <xdr:colOff>899160</xdr:colOff>
                    <xdr:row>10</xdr:row>
                    <xdr:rowOff>114300</xdr:rowOff>
                  </from>
                  <to>
                    <xdr:col>3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Option Button 18">
              <controlPr defaultSize="0" autoFill="0" autoLine="0" autoPict="0">
                <anchor moveWithCells="1">
                  <from>
                    <xdr:col>4</xdr:col>
                    <xdr:colOff>876300</xdr:colOff>
                    <xdr:row>10</xdr:row>
                    <xdr:rowOff>129540</xdr:rowOff>
                  </from>
                  <to>
                    <xdr:col>4</xdr:col>
                    <xdr:colOff>1516380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Option Button 19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10</xdr:row>
                    <xdr:rowOff>129540</xdr:rowOff>
                  </from>
                  <to>
                    <xdr:col>5</xdr:col>
                    <xdr:colOff>1638300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Option Button 20">
              <controlPr defaultSize="0" autoFill="0" autoLine="0" autoPict="0">
                <anchor moveWithCells="1">
                  <from>
                    <xdr:col>6</xdr:col>
                    <xdr:colOff>1021080</xdr:colOff>
                    <xdr:row>10</xdr:row>
                    <xdr:rowOff>129540</xdr:rowOff>
                  </from>
                  <to>
                    <xdr:col>6</xdr:col>
                    <xdr:colOff>1661160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Group Box 21">
              <controlPr defaultSize="0" autoFill="0" autoPict="0">
                <anchor moveWithCells="1">
                  <from>
                    <xdr:col>3</xdr:col>
                    <xdr:colOff>38100</xdr:colOff>
                    <xdr:row>12</xdr:row>
                    <xdr:rowOff>38100</xdr:rowOff>
                  </from>
                  <to>
                    <xdr:col>6</xdr:col>
                    <xdr:colOff>2552700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Option Button 22">
              <controlPr defaultSize="0" autoFill="0" autoLine="0" autoPict="0">
                <anchor moveWithCells="1">
                  <from>
                    <xdr:col>3</xdr:col>
                    <xdr:colOff>899160</xdr:colOff>
                    <xdr:row>12</xdr:row>
                    <xdr:rowOff>114300</xdr:rowOff>
                  </from>
                  <to>
                    <xdr:col>3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Option Button 23">
              <controlPr defaultSize="0" autoFill="0" autoLine="0" autoPict="0">
                <anchor moveWithCells="1">
                  <from>
                    <xdr:col>4</xdr:col>
                    <xdr:colOff>876300</xdr:colOff>
                    <xdr:row>12</xdr:row>
                    <xdr:rowOff>129540</xdr:rowOff>
                  </from>
                  <to>
                    <xdr:col>4</xdr:col>
                    <xdr:colOff>1516380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Option Button 24">
              <controlPr defaultSize="0" autoFill="0" autoLine="0" autoPict="0" altText="Option">
                <anchor moveWithCells="1">
                  <from>
                    <xdr:col>5</xdr:col>
                    <xdr:colOff>1005840</xdr:colOff>
                    <xdr:row>12</xdr:row>
                    <xdr:rowOff>129540</xdr:rowOff>
                  </from>
                  <to>
                    <xdr:col>5</xdr:col>
                    <xdr:colOff>1638300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Option Button 25">
              <controlPr defaultSize="0" autoFill="0" autoLine="0" autoPict="0">
                <anchor moveWithCells="1">
                  <from>
                    <xdr:col>6</xdr:col>
                    <xdr:colOff>1021080</xdr:colOff>
                    <xdr:row>12</xdr:row>
                    <xdr:rowOff>129540</xdr:rowOff>
                  </from>
                  <to>
                    <xdr:col>6</xdr:col>
                    <xdr:colOff>1661160</xdr:colOff>
                    <xdr:row>12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765bac3-0fca-4b4e-935f-16f2a024ce2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35FC0B73862942B5D735B921808A61" ma:contentTypeVersion="11" ma:contentTypeDescription="Create a new document." ma:contentTypeScope="" ma:versionID="cdab4e8c383a8c06cd0c3e5237d8bef6">
  <xsd:schema xmlns:xsd="http://www.w3.org/2001/XMLSchema" xmlns:xs="http://www.w3.org/2001/XMLSchema" xmlns:p="http://schemas.microsoft.com/office/2006/metadata/properties" xmlns:ns2="f85326c8-53d7-4073-8fb0-737c737bb331" xmlns:ns3="5765bac3-0fca-4b4e-935f-16f2a024ce24" targetNamespace="http://schemas.microsoft.com/office/2006/metadata/properties" ma:root="true" ma:fieldsID="d55ae3c6dd6176e6d4116ffe75fa7df8" ns2:_="" ns3:_="">
    <xsd:import namespace="f85326c8-53d7-4073-8fb0-737c737bb331"/>
    <xsd:import namespace="5765bac3-0fca-4b4e-935f-16f2a024ce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326c8-53d7-4073-8fb0-737c737bb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5bac3-0fca-4b4e-935f-16f2a024ce2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14C87-2661-4BD6-9AB3-F2FCFF9C3B7E}">
  <ds:schemaRefs>
    <ds:schemaRef ds:uri="http://schemas.microsoft.com/office/2006/metadata/properties"/>
    <ds:schemaRef ds:uri="http://schemas.microsoft.com/office/infopath/2007/PartnerControls"/>
    <ds:schemaRef ds:uri="5765bac3-0fca-4b4e-935f-16f2a024ce24"/>
  </ds:schemaRefs>
</ds:datastoreItem>
</file>

<file path=customXml/itemProps2.xml><?xml version="1.0" encoding="utf-8"?>
<ds:datastoreItem xmlns:ds="http://schemas.openxmlformats.org/officeDocument/2006/customXml" ds:itemID="{1825AF73-6FCD-4F29-AD0D-1C3396C224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F64B7-819F-4456-A507-1E35D4604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326c8-53d7-4073-8fb0-737c737bb331"/>
    <ds:schemaRef ds:uri="5765bac3-0fca-4b4e-935f-16f2a024ce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Capa</vt:lpstr>
      <vt:lpstr>InfoGeral</vt:lpstr>
      <vt:lpstr>Resumo</vt:lpstr>
      <vt:lpstr>Organização</vt:lpstr>
      <vt:lpstr>Gestão Estratégica</vt:lpstr>
      <vt:lpstr>Financeiro</vt:lpstr>
      <vt:lpstr>Filiação</vt:lpstr>
      <vt:lpstr>Treinos &amp; Serviços</vt:lpstr>
      <vt:lpstr>Vendas &amp; Marketing</vt:lpstr>
      <vt:lpstr>SGI</vt:lpstr>
      <vt:lpstr>Sheet1</vt:lpstr>
      <vt:lpstr>Sheet2</vt:lpstr>
      <vt:lpstr>Capa!Print_Area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Koen den Braber</dc:creator>
  <cp:lastModifiedBy>Milly Pelaez</cp:lastModifiedBy>
  <cp:lastPrinted>2020-10-12T14:15:27Z</cp:lastPrinted>
  <dcterms:created xsi:type="dcterms:W3CDTF">2018-12-05T13:53:38Z</dcterms:created>
  <dcterms:modified xsi:type="dcterms:W3CDTF">2021-04-29T17:12:24Z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0x010100D035FC0B73862942B5D735B921808A61</vt:lpwstr>
  </property>
  <property fmtid="{D5CDD505-2E9C-101B-9397-08002B2CF9AE}" pid="3" name="Order">
    <vt:r8>29906600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